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 defaultThemeVersion="124226"/>
  <bookViews>
    <workbookView xWindow="0" yWindow="-105" windowWidth="5895" windowHeight="7845" tabRatio="888"/>
  </bookViews>
  <sheets>
    <sheet name="uz_IMPREZY" sheetId="18" r:id="rId1"/>
  </sheets>
  <definedNames>
    <definedName name="_xlnm.Print_Area" localSheetId="0">uz_IMPREZY!$A$1:$P$152</definedName>
  </definedNames>
  <calcPr calcId="125725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48" i="18"/>
  <c r="H148"/>
  <c r="E111"/>
  <c r="G89"/>
  <c r="C89"/>
  <c r="G80"/>
  <c r="C80"/>
  <c r="F148"/>
  <c r="H25"/>
  <c r="U18"/>
  <c r="AB25" s="1"/>
  <c r="V18" l="1"/>
  <c r="V22" s="1"/>
  <c r="J42"/>
  <c r="E42"/>
  <c r="P40"/>
  <c r="P2"/>
  <c r="W18" l="1"/>
  <c r="X18" s="1"/>
  <c r="X22" s="1"/>
  <c r="V21"/>
  <c r="E45"/>
  <c r="W21" l="1"/>
  <c r="Y18"/>
  <c r="AA18" s="1"/>
  <c r="W22"/>
  <c r="E46"/>
  <c r="E47" s="1"/>
  <c r="E48" s="1"/>
  <c r="E49" s="1"/>
  <c r="E50"/>
  <c r="Z18" l="1"/>
  <c r="Y25" s="1"/>
  <c r="AA22"/>
  <c r="AB18"/>
  <c r="E51"/>
  <c r="E59" s="1"/>
  <c r="U56" s="1"/>
  <c r="X21" l="1"/>
  <c r="Y21"/>
  <c r="Z21"/>
  <c r="AC18"/>
  <c r="AB21" s="1"/>
  <c r="V56"/>
  <c r="W56" s="1"/>
  <c r="AC21" l="1"/>
  <c r="AA21"/>
  <c r="W60"/>
  <c r="W59"/>
  <c r="V60"/>
  <c r="V59"/>
  <c r="X56"/>
  <c r="U26" l="1"/>
  <c r="E23" s="1"/>
  <c r="Y56"/>
  <c r="X60"/>
  <c r="AA56" l="1"/>
  <c r="Z56"/>
  <c r="Y59" s="1"/>
  <c r="AA60" l="1"/>
  <c r="AB56"/>
  <c r="Z59"/>
  <c r="Y63"/>
  <c r="X59"/>
  <c r="AC56" l="1"/>
  <c r="AB63" s="1"/>
  <c r="AC59" l="1"/>
  <c r="AA59"/>
  <c r="U64" s="1"/>
  <c r="AB59"/>
  <c r="H59" l="1"/>
</calcChain>
</file>

<file path=xl/sharedStrings.xml><?xml version="1.0" encoding="utf-8"?>
<sst xmlns="http://schemas.openxmlformats.org/spreadsheetml/2006/main" count="116" uniqueCount="100">
  <si>
    <t>ZLECENIODAWCA</t>
  </si>
  <si>
    <t>Unia Związków Sportowych Warszawy i Mazowsza</t>
  </si>
  <si>
    <t>UMOWA ZLECENIE NR</t>
  </si>
  <si>
    <t>data zawarcia umowy</t>
  </si>
  <si>
    <t>w  Warszawie  pomiędzy  Zleceniodawcą  i  Zleceniobiorcą</t>
  </si>
  <si>
    <t>Reprezentowanym przez:</t>
  </si>
  <si>
    <t>1)</t>
  </si>
  <si>
    <t>Dyrektor</t>
  </si>
  <si>
    <t xml:space="preserve"> - </t>
  </si>
  <si>
    <t>mgr Piotr Śliwiński</t>
  </si>
  <si>
    <t>2)</t>
  </si>
  <si>
    <t>Główny Księgowy</t>
  </si>
  <si>
    <t>Ewa Sujka</t>
  </si>
  <si>
    <t>ZLECENIOBIORCA</t>
  </si>
  <si>
    <t>Nazwisko</t>
  </si>
  <si>
    <t>kowal</t>
  </si>
  <si>
    <t>Imię</t>
  </si>
  <si>
    <t>jan</t>
  </si>
  <si>
    <t xml:space="preserve">Kod  </t>
  </si>
  <si>
    <t>Miejsce zamieszkania</t>
  </si>
  <si>
    <t>Ulica</t>
  </si>
  <si>
    <t>PESEL</t>
  </si>
  <si>
    <t>Adres mailowy</t>
  </si>
  <si>
    <t>Urząd Skarbowy</t>
  </si>
  <si>
    <t>ZAWARTA ZOSTAŁA UMOWA NASTĘPUJĄCEJ TREŚCI</t>
  </si>
  <si>
    <t>Zleceniobiorca zobowiązuje się wymienione w pkt. 1 czynności wykonać w terminie</t>
  </si>
  <si>
    <t>od dnia</t>
  </si>
  <si>
    <t>do dnia</t>
  </si>
  <si>
    <t>Za wykonanie wymienionych w pkt. 1 czynności Zleceniobiorca otrzyma wynagrodzenie brutto w wysokości:</t>
  </si>
  <si>
    <t>słownie :</t>
  </si>
  <si>
    <t>Wypłata wynagrodzenia nastąpi w siedzibie Zlecenidawcy w ciągu</t>
  </si>
  <si>
    <t>dni od złożenia rachunku przez Zleceniobiorcę</t>
  </si>
  <si>
    <t>Postanowienia szczegółowe</t>
  </si>
  <si>
    <t>W przypadku nie wykonania zlecenia w terminie, wykonania go wadliwie lub w sposób nienależyty Zleceniodawca ma prawodo potrącenia wynagrodzenia lub anulowania zlecenia bez odszkodowania</t>
  </si>
  <si>
    <t>Jakiekolwiek zmiany w umowie mogą być dokonane tylko za pisemną zgodą stron. Strony nie mogą powoływać się na ustalenia pozaumowne</t>
  </si>
  <si>
    <t>W sprawach nie objętych tekstem niniejszej umowy mają zastosowanie odpowiednie przepisy Kodeksu Cywilnego</t>
  </si>
  <si>
    <t>Umowę sporządzono w dwóch jednobrzmiących egzemplarzach, po jednym dla każdej ze stron.</t>
  </si>
  <si>
    <t>Główny Księgowy     (podpisy Zleceniodawcy)       Dyrektor</t>
  </si>
  <si>
    <t>Podpis Zleceniobiorcy</t>
  </si>
  <si>
    <t>RACHUNEK DO UMOWY ZLECENIA</t>
  </si>
  <si>
    <t>data wystawienia rachunku</t>
  </si>
  <si>
    <t>wystawił</t>
  </si>
  <si>
    <t>dla</t>
  </si>
  <si>
    <t>UNIA ZWIĄZKÓW SPORTOWYCH WARSZAWY I MAZOWSZA</t>
  </si>
  <si>
    <t>WYNAGRODZENIE BRUTTO</t>
  </si>
  <si>
    <t>Proszę o przekazanie w/w kwoty na moje konto osobiste :</t>
  </si>
  <si>
    <t>Zgoda na przetwarzanie danych osobowych</t>
  </si>
  <si>
    <t>w celu:</t>
  </si>
  <si>
    <t>realizacji stosunku pracy</t>
  </si>
  <si>
    <t>Zgodnie z art. 13 ust. 1 i ust. 2 Ogólnego rozporządzenia Parlamentu i Rady Unii Europejskiej o ochronie danych osobowych  z dnia 27 kwietnia 2016 r. informuję, iż:</t>
  </si>
  <si>
    <t>podpis Zleceniobiorcy</t>
  </si>
  <si>
    <t xml:space="preserve">(data)             </t>
  </si>
  <si>
    <t>EWIDENCJA GODZIN UMOWY ZLECENIA</t>
  </si>
  <si>
    <t>Dzień miesiąca</t>
  </si>
  <si>
    <t xml:space="preserve">Liczba godzin </t>
  </si>
  <si>
    <t>Uwagi</t>
  </si>
  <si>
    <t>Liczba godzin wykonywania umowy zlecenia ogółem:</t>
  </si>
  <si>
    <t>Stwierdzam, że praca została wykonana</t>
  </si>
  <si>
    <t>nr konta bankowego</t>
  </si>
  <si>
    <t>Wymienioną kwotę otrzymałem</t>
  </si>
  <si>
    <t>słownie zł/gr</t>
  </si>
  <si>
    <t>ZATWIERDZAM DO WYPŁATY KWOTĘ</t>
  </si>
  <si>
    <t xml:space="preserve">* W PRZYPADKU WYPŁATY GOTÓWKOWEJ </t>
  </si>
  <si>
    <t>Podatek i składki zostały odprowadzone do właściwych urzędów w ustawowym terminie, nie wykraczającym poza końcowy termin realizacji zadania określony w umowie</t>
  </si>
  <si>
    <t>mail@mail.com</t>
  </si>
  <si>
    <t xml:space="preserve">Zleceniodawca powierza, a Zleceniobiorca zobowiązuje się do :  </t>
  </si>
  <si>
    <t xml:space="preserve">Koszt uzyskania przychodu </t>
  </si>
  <si>
    <t xml:space="preserve">Dochód zaokrąglony do pełnego złotego </t>
  </si>
  <si>
    <r>
      <t xml:space="preserve">Podatek </t>
    </r>
    <r>
      <rPr>
        <b/>
        <sz val="10"/>
        <rFont val="Arial"/>
        <family val="2"/>
        <charset val="238"/>
      </rPr>
      <t xml:space="preserve"> 12 %</t>
    </r>
  </si>
  <si>
    <r>
      <t xml:space="preserve">Podatek odprowadzany do US  </t>
    </r>
    <r>
      <rPr>
        <i/>
        <sz val="10"/>
        <rFont val="Arial"/>
        <family val="2"/>
        <charset val="238"/>
      </rPr>
      <t>zaokrąglony do pełnego złotego</t>
    </r>
  </si>
  <si>
    <t xml:space="preserve">Składka zdrowotna razem </t>
  </si>
  <si>
    <t xml:space="preserve">DO WYPŁATY </t>
  </si>
  <si>
    <t>Czynności - opis</t>
  </si>
  <si>
    <t>Imię ojca</t>
  </si>
  <si>
    <t>Imię matki</t>
  </si>
  <si>
    <t>Nazwisko rodowe</t>
  </si>
  <si>
    <t>t.zl</t>
  </si>
  <si>
    <t>s.zl</t>
  </si>
  <si>
    <t>d.zl</t>
  </si>
  <si>
    <t>j.zl</t>
  </si>
  <si>
    <t>11-15.zl</t>
  </si>
  <si>
    <t>d.gr</t>
  </si>
  <si>
    <t>j.gr</t>
  </si>
  <si>
    <t>11-15.gr</t>
  </si>
  <si>
    <t>02-801 Warszawa, ul.Puławska 405                      REGON 146441188 NIP 521-36-41-292                       tel  530-907-003</t>
  </si>
  <si>
    <t>02-801 Warszawa , ul.Puławska 405</t>
  </si>
  <si>
    <t xml:space="preserve"> </t>
  </si>
  <si>
    <t>x</t>
  </si>
  <si>
    <t>IMPREZY</t>
  </si>
  <si>
    <t>Ja,</t>
  </si>
  <si>
    <r>
      <t xml:space="preserve">Oświadczam, że nie figuruję w bazie danych                   </t>
    </r>
    <r>
      <rPr>
        <b/>
        <sz val="14"/>
        <rFont val="Calibri"/>
        <family val="2"/>
        <charset val="238"/>
        <scheme val="minor"/>
      </rPr>
      <t>Rejestru Sprawców Przestępstw na Tle Seksualnym</t>
    </r>
    <r>
      <rPr>
        <sz val="14"/>
        <rFont val="Calibri"/>
        <family val="2"/>
        <charset val="238"/>
        <scheme val="minor"/>
      </rPr>
      <t xml:space="preserve"> z dostępem ograniczonym i nie zostałam/em skazana/y prawomocnym wyrokiem za inne przestępstwa umyślne.</t>
    </r>
  </si>
  <si>
    <t>wyrażam zgodę na przetwarzanie danych przez :</t>
  </si>
  <si>
    <t>Administratora Danych Osobowych – Unia Związków Sportowych Warszawy i Mazowsza z siedzibą w Warszawie, ul. Puławska 405 02-801 Warszawa, zarejestrowaną w Krajowym Rejestrze Sądowym pod nr 0000442865, e-mail: sekretariat@uniasport.pl, tel. +48 530 907 003 (dalej: Administrator), moich danych osobowych zawartych w kwestionariuszu osobowym oraz umowie cywilno prawnej</t>
  </si>
  <si>
    <t>podanie danych osobowych w celu realizacji stosunku pracy jest dobrowolne, lecz niezbędne do celów wykonania przedmiotowej umowy,</t>
  </si>
  <si>
    <t xml:space="preserve">posiada Pani/Pan prawo dostępu do treści swoich danych i ich sprostowania, usunięcia, ograniczenia przetwarzania, prawo do przenoszenia danych, prawo do cofnięcia zgody w dowolnym momencie bez wpływu na zgodność z prawem przetwarzania, którego dokonano </t>
  </si>
  <si>
    <t>podane dane będą przetwarzane na podstawie art. 6 ust. 1 pkt a) Ogólnego Rozporządzenia Parlamentu i Rady Unii Europejskiej o ochronie danych osobowych i zgodnie z treścią ogólnego rozporządzenia o ochronie danych;</t>
  </si>
  <si>
    <t>dane osobowe będą przechowywane przez okres zatrudnienia 10 lat po jego ustaniu,</t>
  </si>
  <si>
    <t>ma Pan/Pani prawo wniesienia skargi do Prezesa Urzędu Ochrony Danych Osobowych, gdy uzna Pani/Pan, iż przetwarzanie danych osobowych Pani/Pana dotyczących narusza przepisy Ogólnego rozporządzenia Parlamentu i Rady Unii Europejskiej o ochronie danych osobowych z dnia 27 kwietnia 2016 r.</t>
  </si>
  <si>
    <t>podpis przyjmującego pracę /        Unia Zwiazków Sportowych Warszawy i Mazaowsza</t>
  </si>
  <si>
    <t>ZGODA NA PRZETWARZANIE DANYCH OSOBOWYCH DO CELÓW REALIZACJI STOSUNKU PRACY                                                         ORAZ OŚWIADCZENIE O REJESTRZE PRZESTĘPSTW NA TLE SESKUALNYM</t>
  </si>
</sst>
</file>

<file path=xl/styles.xml><?xml version="1.0" encoding="utf-8"?>
<styleSheet xmlns="http://schemas.openxmlformats.org/spreadsheetml/2006/main">
  <numFmts count="6">
    <numFmt numFmtId="42" formatCode="_-* #,##0\ &quot;zł&quot;_-;\-* #,##0\ &quot;zł&quot;_-;_-* &quot;-&quot;\ &quot;zł&quot;_-;_-@_-"/>
    <numFmt numFmtId="44" formatCode="_-* #,##0.00\ &quot;zł&quot;_-;\-* #,##0.00\ &quot;zł&quot;_-;_-* &quot;-&quot;??\ &quot;zł&quot;_-;_-@_-"/>
    <numFmt numFmtId="164" formatCode="00000000000"/>
    <numFmt numFmtId="165" formatCode="#,##0.00\ &quot;zł&quot;"/>
    <numFmt numFmtId="166" formatCode="00\-000"/>
    <numFmt numFmtId="167" formatCode="yy"/>
  </numFmts>
  <fonts count="48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9"/>
      <name val="Arial CE"/>
      <charset val="238"/>
    </font>
    <font>
      <b/>
      <sz val="16"/>
      <color rgb="FFFFFFFF"/>
      <name val="Arial CE"/>
      <family val="2"/>
      <charset val="238"/>
    </font>
    <font>
      <b/>
      <sz val="10"/>
      <name val="Arial CE"/>
      <charset val="238"/>
    </font>
    <font>
      <b/>
      <sz val="11"/>
      <name val="Arial CE"/>
      <charset val="238"/>
    </font>
    <font>
      <i/>
      <sz val="8"/>
      <name val="Arial CE"/>
      <charset val="238"/>
    </font>
    <font>
      <sz val="7"/>
      <name val="Arial CE"/>
      <family val="2"/>
      <charset val="238"/>
    </font>
    <font>
      <sz val="8"/>
      <name val="Arial CE"/>
      <family val="2"/>
      <charset val="238"/>
    </font>
    <font>
      <sz val="16"/>
      <name val="Arial CE"/>
      <charset val="238"/>
    </font>
    <font>
      <sz val="14"/>
      <name val="Arial CE"/>
      <charset val="238"/>
    </font>
    <font>
      <b/>
      <sz val="8"/>
      <name val="Arial CE"/>
      <charset val="238"/>
    </font>
    <font>
      <b/>
      <sz val="12"/>
      <name val="Arial CE"/>
      <family val="2"/>
      <charset val="238"/>
    </font>
    <font>
      <b/>
      <sz val="12"/>
      <name val="Arial CE"/>
      <charset val="238"/>
    </font>
    <font>
      <b/>
      <i/>
      <sz val="12"/>
      <name val="Arial CE"/>
      <charset val="238"/>
    </font>
    <font>
      <i/>
      <sz val="12"/>
      <name val="Arial CE"/>
      <charset val="238"/>
    </font>
    <font>
      <u/>
      <sz val="10"/>
      <color rgb="FF0000FF"/>
      <name val="Arial CE"/>
      <charset val="238"/>
    </font>
    <font>
      <sz val="10"/>
      <name val="Arial CE"/>
      <family val="2"/>
      <charset val="238"/>
    </font>
    <font>
      <sz val="9"/>
      <name val="Arial CE"/>
      <charset val="238"/>
    </font>
    <font>
      <i/>
      <sz val="12"/>
      <name val="Arial CE"/>
      <family val="2"/>
      <charset val="238"/>
    </font>
    <font>
      <sz val="9"/>
      <name val="Arial CE"/>
      <family val="2"/>
      <charset val="238"/>
    </font>
    <font>
      <b/>
      <i/>
      <sz val="12"/>
      <name val="Arial CE"/>
      <family val="2"/>
      <charset val="238"/>
    </font>
    <font>
      <b/>
      <sz val="7"/>
      <name val="Arial CE"/>
      <family val="2"/>
      <charset val="238"/>
    </font>
    <font>
      <b/>
      <sz val="7"/>
      <name val="Arial CE"/>
      <charset val="238"/>
    </font>
    <font>
      <b/>
      <sz val="12"/>
      <color rgb="FFFFFFFF"/>
      <name val="Arial CE"/>
      <family val="2"/>
      <charset val="238"/>
    </font>
    <font>
      <sz val="11"/>
      <name val="Calibri"/>
      <family val="2"/>
      <charset val="238"/>
    </font>
    <font>
      <b/>
      <sz val="11"/>
      <name val="Arial CE"/>
      <family val="2"/>
      <charset val="238"/>
    </font>
    <font>
      <b/>
      <sz val="10"/>
      <name val="Arial"/>
      <family val="2"/>
      <charset val="238"/>
    </font>
    <font>
      <b/>
      <sz val="14"/>
      <name val="Calibri"/>
      <family val="2"/>
      <charset val="238"/>
    </font>
    <font>
      <b/>
      <sz val="20"/>
      <name val="Calibri"/>
      <family val="2"/>
      <charset val="238"/>
    </font>
    <font>
      <sz val="8"/>
      <name val="Arial CE"/>
      <charset val="238"/>
    </font>
    <font>
      <i/>
      <sz val="7"/>
      <name val="Arial CE"/>
      <charset val="238"/>
    </font>
    <font>
      <sz val="12"/>
      <name val="Arial CE"/>
      <family val="2"/>
      <charset val="238"/>
    </font>
    <font>
      <sz val="10"/>
      <name val="Arial"/>
      <family val="2"/>
      <charset val="238"/>
    </font>
    <font>
      <sz val="7"/>
      <name val="Arial CE"/>
      <charset val="238"/>
    </font>
    <font>
      <b/>
      <i/>
      <sz val="10"/>
      <name val="Arial CE"/>
      <family val="2"/>
      <charset val="238"/>
    </font>
    <font>
      <b/>
      <sz val="14"/>
      <name val="Arial CE"/>
      <family val="2"/>
      <charset val="238"/>
    </font>
    <font>
      <i/>
      <sz val="10"/>
      <name val="Arial"/>
      <family val="2"/>
      <charset val="238"/>
    </font>
    <font>
      <i/>
      <sz val="10"/>
      <name val="Arial CE"/>
      <charset val="238"/>
    </font>
    <font>
      <sz val="14"/>
      <name val="Calibri"/>
      <family val="2"/>
      <charset val="238"/>
    </font>
    <font>
      <u/>
      <sz val="14"/>
      <name val="Arial CE"/>
      <charset val="238"/>
    </font>
    <font>
      <i/>
      <sz val="14"/>
      <name val="Arial CE"/>
      <charset val="238"/>
    </font>
    <font>
      <sz val="11"/>
      <name val="Arial CE"/>
      <charset val="238"/>
    </font>
    <font>
      <sz val="14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name val="Calibri"/>
      <family val="2"/>
      <charset val="238"/>
    </font>
    <font>
      <sz val="11"/>
      <name val="Calibri"/>
      <family val="2"/>
      <charset val="238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CCFFFF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FFFF8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0F0F0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333333"/>
        <bgColor rgb="FF000000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rgb="FF99FFCC"/>
        <bgColor rgb="FF000000"/>
      </patternFill>
    </fill>
    <fill>
      <patternFill patternType="solid">
        <fgColor rgb="FF99FFCC"/>
        <bgColor indexed="64"/>
      </patternFill>
    </fill>
    <fill>
      <patternFill patternType="solid">
        <fgColor theme="9" tint="0.79998168889431442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407">
    <xf numFmtId="0" fontId="0" fillId="0" borderId="0" xfId="0"/>
    <xf numFmtId="0" fontId="1" fillId="0" borderId="0" xfId="0" applyFont="1"/>
    <xf numFmtId="14" fontId="5" fillId="0" borderId="14" xfId="0" applyNumberFormat="1" applyFont="1" applyBorder="1" applyAlignment="1">
      <alignment horizontal="center"/>
    </xf>
    <xf numFmtId="0" fontId="9" fillId="5" borderId="16" xfId="0" applyFont="1" applyFill="1" applyBorder="1"/>
    <xf numFmtId="0" fontId="12" fillId="0" borderId="13" xfId="0" applyFont="1" applyBorder="1"/>
    <xf numFmtId="0" fontId="1" fillId="0" borderId="13" xfId="0" applyFont="1" applyBorder="1" applyAlignment="1">
      <alignment horizontal="center"/>
    </xf>
    <xf numFmtId="0" fontId="2" fillId="0" borderId="20" xfId="0" applyFont="1" applyBorder="1" applyAlignment="1">
      <alignment horizontal="center" vertical="center" textRotation="90"/>
    </xf>
    <xf numFmtId="0" fontId="1" fillId="0" borderId="21" xfId="0" applyFont="1" applyBorder="1"/>
    <xf numFmtId="0" fontId="12" fillId="0" borderId="21" xfId="0" applyFont="1" applyBorder="1"/>
    <xf numFmtId="0" fontId="1" fillId="0" borderId="21" xfId="0" applyFont="1" applyBorder="1" applyAlignment="1">
      <alignment horizontal="center"/>
    </xf>
    <xf numFmtId="0" fontId="1" fillId="6" borderId="0" xfId="0" applyFont="1" applyFill="1"/>
    <xf numFmtId="0" fontId="5" fillId="0" borderId="15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165" fontId="14" fillId="0" borderId="21" xfId="0" applyNumberFormat="1" applyFont="1" applyBorder="1"/>
    <xf numFmtId="0" fontId="15" fillId="0" borderId="35" xfId="0" applyFont="1" applyBorder="1" applyAlignment="1">
      <alignment horizontal="right"/>
    </xf>
    <xf numFmtId="0" fontId="15" fillId="0" borderId="35" xfId="0" applyFont="1" applyBorder="1" applyAlignment="1">
      <alignment horizontal="center"/>
    </xf>
    <xf numFmtId="0" fontId="15" fillId="0" borderId="32" xfId="0" applyFont="1" applyBorder="1" applyAlignment="1">
      <alignment horizontal="center"/>
    </xf>
    <xf numFmtId="0" fontId="15" fillId="0" borderId="36" xfId="0" applyFont="1" applyBorder="1" applyAlignment="1">
      <alignment horizontal="center"/>
    </xf>
    <xf numFmtId="0" fontId="23" fillId="0" borderId="16" xfId="0" applyFont="1" applyBorder="1" applyAlignment="1">
      <alignment horizontal="center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/>
    <xf numFmtId="0" fontId="1" fillId="0" borderId="30" xfId="0" applyFont="1" applyBorder="1"/>
    <xf numFmtId="0" fontId="25" fillId="0" borderId="11" xfId="0" applyFont="1" applyBorder="1" applyAlignment="1">
      <alignment vertical="center"/>
    </xf>
    <xf numFmtId="14" fontId="14" fillId="0" borderId="30" xfId="0" applyNumberFormat="1" applyFont="1" applyBorder="1" applyAlignment="1">
      <alignment horizontal="center" vertical="center"/>
    </xf>
    <xf numFmtId="0" fontId="1" fillId="0" borderId="10" xfId="0" applyFont="1" applyBorder="1"/>
    <xf numFmtId="0" fontId="1" fillId="0" borderId="42" xfId="0" applyFont="1" applyBorder="1"/>
    <xf numFmtId="0" fontId="1" fillId="0" borderId="43" xfId="0" applyFont="1" applyBorder="1"/>
    <xf numFmtId="0" fontId="26" fillId="0" borderId="43" xfId="0" applyFont="1" applyBorder="1"/>
    <xf numFmtId="0" fontId="26" fillId="0" borderId="16" xfId="0" applyFont="1" applyBorder="1" applyAlignment="1">
      <alignment wrapText="1"/>
    </xf>
    <xf numFmtId="0" fontId="18" fillId="0" borderId="0" xfId="0" applyFont="1"/>
    <xf numFmtId="0" fontId="18" fillId="5" borderId="0" xfId="0" applyFont="1" applyFill="1"/>
    <xf numFmtId="0" fontId="26" fillId="0" borderId="43" xfId="0" applyFont="1" applyBorder="1" applyAlignment="1">
      <alignment vertical="top" wrapText="1"/>
    </xf>
    <xf numFmtId="0" fontId="26" fillId="0" borderId="16" xfId="0" applyFont="1" applyBorder="1" applyAlignment="1">
      <alignment vertical="top" wrapText="1"/>
    </xf>
    <xf numFmtId="0" fontId="26" fillId="0" borderId="43" xfId="0" applyFont="1" applyBorder="1" applyAlignment="1">
      <alignment wrapText="1"/>
    </xf>
    <xf numFmtId="0" fontId="0" fillId="0" borderId="49" xfId="0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15" fillId="0" borderId="16" xfId="0" applyFont="1" applyBorder="1" applyAlignment="1">
      <alignment vertical="center"/>
    </xf>
    <xf numFmtId="0" fontId="12" fillId="0" borderId="0" xfId="0" applyFont="1" applyAlignment="1">
      <alignment horizontal="center" vertical="top" wrapText="1"/>
    </xf>
    <xf numFmtId="0" fontId="31" fillId="0" borderId="0" xfId="0" applyFont="1" applyAlignment="1">
      <alignment horizontal="center" vertical="top" wrapText="1"/>
    </xf>
    <xf numFmtId="0" fontId="1" fillId="0" borderId="5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" fillId="0" borderId="9" xfId="0" applyFont="1" applyBorder="1"/>
    <xf numFmtId="0" fontId="1" fillId="5" borderId="0" xfId="0" applyFont="1" applyFill="1" applyBorder="1"/>
    <xf numFmtId="0" fontId="8" fillId="5" borderId="0" xfId="0" applyFont="1" applyFill="1" applyBorder="1"/>
    <xf numFmtId="0" fontId="9" fillId="5" borderId="0" xfId="0" applyFont="1" applyFill="1" applyBorder="1"/>
    <xf numFmtId="0" fontId="1" fillId="0" borderId="0" xfId="0" applyFont="1" applyBorder="1"/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6" fillId="0" borderId="0" xfId="0" applyFont="1" applyBorder="1" applyAlignment="1">
      <alignment wrapText="1"/>
    </xf>
    <xf numFmtId="0" fontId="26" fillId="0" borderId="0" xfId="0" applyFont="1" applyBorder="1" applyAlignment="1">
      <alignment vertical="top" wrapText="1"/>
    </xf>
    <xf numFmtId="0" fontId="31" fillId="0" borderId="0" xfId="0" applyFont="1" applyBorder="1" applyAlignment="1">
      <alignment vertical="top" wrapText="1"/>
    </xf>
    <xf numFmtId="14" fontId="16" fillId="7" borderId="55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/>
    <xf numFmtId="0" fontId="5" fillId="0" borderId="0" xfId="0" applyFont="1" applyFill="1" applyBorder="1"/>
    <xf numFmtId="0" fontId="1" fillId="0" borderId="16" xfId="0" applyFont="1" applyFill="1" applyBorder="1"/>
    <xf numFmtId="0" fontId="1" fillId="0" borderId="0" xfId="0" applyFont="1" applyFill="1"/>
    <xf numFmtId="0" fontId="9" fillId="0" borderId="2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65" fontId="14" fillId="0" borderId="35" xfId="0" applyNumberFormat="1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35" fillId="0" borderId="0" xfId="0" applyFont="1" applyFill="1" applyBorder="1" applyAlignment="1">
      <alignment horizontal="left"/>
    </xf>
    <xf numFmtId="0" fontId="24" fillId="0" borderId="0" xfId="0" applyFont="1" applyBorder="1" applyAlignment="1">
      <alignment horizontal="center"/>
    </xf>
    <xf numFmtId="0" fontId="5" fillId="0" borderId="0" xfId="0" applyFont="1" applyBorder="1" applyAlignment="1"/>
    <xf numFmtId="0" fontId="0" fillId="0" borderId="0" xfId="0" applyBorder="1" applyAlignment="1"/>
    <xf numFmtId="0" fontId="18" fillId="0" borderId="0" xfId="0" applyFont="1" applyBorder="1" applyAlignment="1"/>
    <xf numFmtId="0" fontId="18" fillId="0" borderId="0" xfId="0" applyFont="1" applyBorder="1"/>
    <xf numFmtId="0" fontId="0" fillId="0" borderId="0" xfId="0" applyFont="1" applyBorder="1" applyAlignment="1"/>
    <xf numFmtId="0" fontId="26" fillId="0" borderId="0" xfId="0" applyFont="1" applyBorder="1"/>
    <xf numFmtId="0" fontId="9" fillId="9" borderId="49" xfId="0" applyFont="1" applyFill="1" applyBorder="1" applyAlignment="1">
      <alignment horizontal="center"/>
    </xf>
    <xf numFmtId="0" fontId="9" fillId="0" borderId="56" xfId="0" applyFont="1" applyBorder="1" applyAlignment="1">
      <alignment horizontal="center" wrapText="1"/>
    </xf>
    <xf numFmtId="0" fontId="9" fillId="0" borderId="57" xfId="0" applyFont="1" applyBorder="1" applyAlignment="1">
      <alignment horizontal="center" wrapText="1"/>
    </xf>
    <xf numFmtId="0" fontId="9" fillId="0" borderId="58" xfId="0" applyFont="1" applyBorder="1" applyAlignment="1">
      <alignment horizontal="center"/>
    </xf>
    <xf numFmtId="0" fontId="15" fillId="0" borderId="30" xfId="0" applyFont="1" applyFill="1" applyBorder="1" applyAlignment="1" applyProtection="1">
      <alignment horizontal="center"/>
      <protection locked="0"/>
    </xf>
    <xf numFmtId="166" fontId="39" fillId="7" borderId="21" xfId="0" applyNumberFormat="1" applyFont="1" applyFill="1" applyBorder="1" applyAlignment="1" applyProtection="1">
      <alignment horizontal="center"/>
      <protection locked="0"/>
    </xf>
    <xf numFmtId="0" fontId="39" fillId="7" borderId="36" xfId="0" applyFont="1" applyFill="1" applyBorder="1" applyAlignment="1" applyProtection="1">
      <protection locked="0"/>
    </xf>
    <xf numFmtId="0" fontId="5" fillId="0" borderId="47" xfId="0" applyFont="1" applyBorder="1" applyAlignment="1">
      <alignment horizontal="left"/>
    </xf>
    <xf numFmtId="0" fontId="1" fillId="0" borderId="0" xfId="0" applyFont="1" applyFill="1" applyAlignment="1"/>
    <xf numFmtId="0" fontId="0" fillId="16" borderId="0" xfId="0" applyFill="1"/>
    <xf numFmtId="2" fontId="1" fillId="16" borderId="0" xfId="0" applyNumberFormat="1" applyFont="1" applyFill="1"/>
    <xf numFmtId="0" fontId="1" fillId="16" borderId="0" xfId="0" applyFont="1" applyFill="1"/>
    <xf numFmtId="165" fontId="1" fillId="16" borderId="0" xfId="0" applyNumberFormat="1" applyFont="1" applyFill="1"/>
    <xf numFmtId="165" fontId="24" fillId="0" borderId="49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1" fillId="0" borderId="49" xfId="0" applyFont="1" applyFill="1" applyBorder="1"/>
    <xf numFmtId="0" fontId="0" fillId="16" borderId="0" xfId="0" quotePrefix="1" applyFill="1"/>
    <xf numFmtId="167" fontId="15" fillId="0" borderId="66" xfId="0" applyNumberFormat="1" applyFont="1" applyBorder="1" applyAlignment="1">
      <alignment horizontal="center"/>
    </xf>
    <xf numFmtId="0" fontId="29" fillId="0" borderId="43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3" fillId="0" borderId="0" xfId="0" applyFont="1" applyBorder="1"/>
    <xf numFmtId="0" fontId="26" fillId="0" borderId="0" xfId="0" applyFont="1" applyBorder="1" applyAlignment="1"/>
    <xf numFmtId="0" fontId="26" fillId="0" borderId="43" xfId="0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16" xfId="0" applyBorder="1" applyAlignment="1">
      <alignment wrapText="1"/>
    </xf>
    <xf numFmtId="0" fontId="35" fillId="0" borderId="16" xfId="0" applyFont="1" applyFill="1" applyBorder="1" applyAlignment="1"/>
    <xf numFmtId="0" fontId="24" fillId="0" borderId="16" xfId="0" applyFont="1" applyFill="1" applyBorder="1" applyAlignment="1"/>
    <xf numFmtId="0" fontId="0" fillId="0" borderId="0" xfId="0" applyBorder="1"/>
    <xf numFmtId="0" fontId="26" fillId="0" borderId="43" xfId="0" applyFont="1" applyBorder="1" applyAlignment="1">
      <alignment vertical="center" wrapText="1"/>
    </xf>
    <xf numFmtId="49" fontId="26" fillId="0" borderId="43" xfId="0" applyNumberFormat="1" applyFont="1" applyBorder="1" applyAlignment="1">
      <alignment vertical="top" wrapText="1"/>
    </xf>
    <xf numFmtId="0" fontId="31" fillId="0" borderId="49" xfId="0" applyFont="1" applyBorder="1" applyAlignment="1">
      <alignment horizontal="center" vertical="center" wrapText="1"/>
    </xf>
    <xf numFmtId="0" fontId="29" fillId="0" borderId="43" xfId="0" applyFont="1" applyBorder="1" applyAlignment="1">
      <alignment vertical="center" wrapText="1"/>
    </xf>
    <xf numFmtId="0" fontId="29" fillId="0" borderId="0" xfId="0" applyFont="1" applyBorder="1" applyAlignment="1">
      <alignment vertical="center" wrapText="1"/>
    </xf>
    <xf numFmtId="0" fontId="29" fillId="0" borderId="16" xfId="0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29" fillId="0" borderId="42" xfId="0" applyFont="1" applyBorder="1" applyAlignment="1">
      <alignment vertical="center" wrapText="1"/>
    </xf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32" fillId="0" borderId="9" xfId="0" applyFont="1" applyBorder="1" applyAlignment="1">
      <alignment horizontal="center" wrapText="1"/>
    </xf>
    <xf numFmtId="0" fontId="32" fillId="0" borderId="10" xfId="0" applyFont="1" applyBorder="1" applyAlignment="1">
      <alignment horizontal="center" wrapText="1"/>
    </xf>
    <xf numFmtId="0" fontId="32" fillId="0" borderId="42" xfId="0" applyFont="1" applyBorder="1" applyAlignment="1">
      <alignment horizontal="center" wrapText="1"/>
    </xf>
    <xf numFmtId="0" fontId="1" fillId="0" borderId="3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48" xfId="0" applyFont="1" applyBorder="1" applyAlignment="1">
      <alignment horizontal="center"/>
    </xf>
    <xf numFmtId="0" fontId="19" fillId="0" borderId="26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24" fillId="15" borderId="26" xfId="0" applyFont="1" applyFill="1" applyBorder="1" applyAlignment="1">
      <alignment horizontal="center"/>
    </xf>
    <xf numFmtId="0" fontId="24" fillId="15" borderId="13" xfId="0" applyFont="1" applyFill="1" applyBorder="1" applyAlignment="1">
      <alignment horizontal="center"/>
    </xf>
    <xf numFmtId="0" fontId="24" fillId="15" borderId="37" xfId="0" applyFont="1" applyFill="1" applyBorder="1" applyAlignment="1">
      <alignment horizontal="center"/>
    </xf>
    <xf numFmtId="0" fontId="24" fillId="15" borderId="8" xfId="0" applyFont="1" applyFill="1" applyBorder="1" applyAlignment="1">
      <alignment horizontal="center"/>
    </xf>
    <xf numFmtId="0" fontId="24" fillId="15" borderId="0" xfId="0" applyFont="1" applyFill="1" applyBorder="1" applyAlignment="1">
      <alignment horizontal="center"/>
    </xf>
    <xf numFmtId="0" fontId="24" fillId="15" borderId="15" xfId="0" applyFont="1" applyFill="1" applyBorder="1" applyAlignment="1">
      <alignment horizontal="center"/>
    </xf>
    <xf numFmtId="0" fontId="24" fillId="15" borderId="20" xfId="0" applyFont="1" applyFill="1" applyBorder="1" applyAlignment="1">
      <alignment horizontal="center"/>
    </xf>
    <xf numFmtId="0" fontId="24" fillId="15" borderId="21" xfId="0" applyFont="1" applyFill="1" applyBorder="1" applyAlignment="1">
      <alignment horizontal="center"/>
    </xf>
    <xf numFmtId="0" fontId="24" fillId="15" borderId="22" xfId="0" applyFont="1" applyFill="1" applyBorder="1" applyAlignment="1">
      <alignment horizontal="center"/>
    </xf>
    <xf numFmtId="0" fontId="29" fillId="0" borderId="3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1" fillId="7" borderId="52" xfId="0" applyFont="1" applyFill="1" applyBorder="1" applyAlignment="1" applyProtection="1">
      <alignment horizontal="center"/>
      <protection locked="0"/>
    </xf>
    <xf numFmtId="0" fontId="1" fillId="7" borderId="26" xfId="0" applyFont="1" applyFill="1" applyBorder="1" applyAlignment="1" applyProtection="1">
      <alignment horizontal="center"/>
      <protection locked="0"/>
    </xf>
    <xf numFmtId="0" fontId="1" fillId="7" borderId="13" xfId="0" applyFont="1" applyFill="1" applyBorder="1" applyAlignment="1" applyProtection="1">
      <alignment horizontal="center"/>
      <protection locked="0"/>
    </xf>
    <xf numFmtId="0" fontId="1" fillId="7" borderId="37" xfId="0" applyFont="1" applyFill="1" applyBorder="1" applyAlignment="1" applyProtection="1">
      <alignment horizontal="center"/>
      <protection locked="0"/>
    </xf>
    <xf numFmtId="0" fontId="0" fillId="7" borderId="52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1" fillId="7" borderId="54" xfId="0" applyFont="1" applyFill="1" applyBorder="1" applyAlignment="1" applyProtection="1">
      <alignment horizontal="center"/>
      <protection locked="0"/>
    </xf>
    <xf numFmtId="0" fontId="15" fillId="4" borderId="41" xfId="0" applyFont="1" applyFill="1" applyBorder="1" applyAlignment="1">
      <alignment horizontal="center" vertical="center"/>
    </xf>
    <xf numFmtId="0" fontId="15" fillId="4" borderId="46" xfId="0" applyFont="1" applyFill="1" applyBorder="1" applyAlignment="1">
      <alignment horizontal="center" vertical="center"/>
    </xf>
    <xf numFmtId="0" fontId="15" fillId="4" borderId="41" xfId="0" applyFont="1" applyFill="1" applyBorder="1" applyAlignment="1">
      <alignment horizontal="right" vertical="center"/>
    </xf>
    <xf numFmtId="0" fontId="15" fillId="4" borderId="45" xfId="0" applyFont="1" applyFill="1" applyBorder="1" applyAlignment="1">
      <alignment horizontal="right" vertical="center"/>
    </xf>
    <xf numFmtId="0" fontId="15" fillId="4" borderId="45" xfId="0" applyFont="1" applyFill="1" applyBorder="1" applyAlignment="1">
      <alignment horizontal="left" vertical="center"/>
    </xf>
    <xf numFmtId="0" fontId="31" fillId="0" borderId="41" xfId="0" applyFont="1" applyBorder="1" applyAlignment="1">
      <alignment horizontal="center" vertical="center" wrapText="1"/>
    </xf>
    <xf numFmtId="0" fontId="31" fillId="0" borderId="45" xfId="0" applyFont="1" applyBorder="1" applyAlignment="1">
      <alignment horizontal="center" vertical="center" wrapText="1"/>
    </xf>
    <xf numFmtId="0" fontId="31" fillId="0" borderId="46" xfId="0" applyFont="1" applyBorder="1" applyAlignment="1">
      <alignment horizontal="center" vertical="center" wrapText="1"/>
    </xf>
    <xf numFmtId="0" fontId="31" fillId="0" borderId="41" xfId="0" applyFont="1" applyBorder="1" applyAlignment="1">
      <alignment horizontal="center" wrapText="1"/>
    </xf>
    <xf numFmtId="0" fontId="31" fillId="0" borderId="46" xfId="0" applyFont="1" applyBorder="1" applyAlignment="1">
      <alignment horizontal="center" wrapText="1"/>
    </xf>
    <xf numFmtId="0" fontId="0" fillId="0" borderId="41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1" xfId="0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0" fillId="0" borderId="46" xfId="0" applyBorder="1" applyAlignment="1">
      <alignment horizontal="center" wrapText="1"/>
    </xf>
    <xf numFmtId="0" fontId="1" fillId="7" borderId="47" xfId="0" applyFont="1" applyFill="1" applyBorder="1" applyAlignment="1" applyProtection="1">
      <alignment horizontal="center"/>
      <protection locked="0"/>
    </xf>
    <xf numFmtId="0" fontId="1" fillId="7" borderId="8" xfId="0" applyFont="1" applyFill="1" applyBorder="1" applyAlignment="1" applyProtection="1">
      <alignment horizontal="center"/>
      <protection locked="0"/>
    </xf>
    <xf numFmtId="0" fontId="1" fillId="7" borderId="0" xfId="0" applyFont="1" applyFill="1" applyBorder="1" applyAlignment="1" applyProtection="1">
      <alignment horizontal="center"/>
      <protection locked="0"/>
    </xf>
    <xf numFmtId="0" fontId="1" fillId="7" borderId="15" xfId="0" applyFont="1" applyFill="1" applyBorder="1" applyAlignment="1" applyProtection="1">
      <alignment horizontal="center"/>
      <protection locked="0"/>
    </xf>
    <xf numFmtId="0" fontId="0" fillId="7" borderId="47" xfId="0" applyFill="1" applyBorder="1" applyAlignment="1" applyProtection="1">
      <alignment horizontal="center"/>
      <protection locked="0"/>
    </xf>
    <xf numFmtId="0" fontId="0" fillId="7" borderId="50" xfId="0" applyFill="1" applyBorder="1" applyAlignment="1" applyProtection="1">
      <alignment horizontal="center"/>
      <protection locked="0"/>
    </xf>
    <xf numFmtId="0" fontId="15" fillId="4" borderId="21" xfId="0" applyFont="1" applyFill="1" applyBorder="1" applyAlignment="1">
      <alignment horizontal="center"/>
    </xf>
    <xf numFmtId="0" fontId="44" fillId="0" borderId="0" xfId="0" applyFont="1" applyBorder="1" applyAlignment="1">
      <alignment horizontal="left" vertical="center" wrapText="1"/>
    </xf>
    <xf numFmtId="0" fontId="24" fillId="15" borderId="4" xfId="0" applyFont="1" applyFill="1" applyBorder="1" applyAlignment="1">
      <alignment horizontal="center"/>
    </xf>
    <xf numFmtId="0" fontId="24" fillId="15" borderId="3" xfId="0" applyFont="1" applyFill="1" applyBorder="1" applyAlignment="1">
      <alignment horizontal="center"/>
    </xf>
    <xf numFmtId="0" fontId="24" fillId="15" borderId="6" xfId="0" applyFont="1" applyFill="1" applyBorder="1" applyAlignment="1">
      <alignment horizontal="center"/>
    </xf>
    <xf numFmtId="0" fontId="24" fillId="15" borderId="43" xfId="0" applyFont="1" applyFill="1" applyBorder="1" applyAlignment="1">
      <alignment horizontal="center"/>
    </xf>
    <xf numFmtId="0" fontId="24" fillId="15" borderId="16" xfId="0" applyFont="1" applyFill="1" applyBorder="1" applyAlignment="1">
      <alignment horizontal="center"/>
    </xf>
    <xf numFmtId="0" fontId="24" fillId="15" borderId="9" xfId="0" applyFont="1" applyFill="1" applyBorder="1" applyAlignment="1">
      <alignment horizontal="center"/>
    </xf>
    <xf numFmtId="0" fontId="24" fillId="15" borderId="10" xfId="0" applyFont="1" applyFill="1" applyBorder="1" applyAlignment="1">
      <alignment horizontal="center"/>
    </xf>
    <xf numFmtId="0" fontId="24" fillId="15" borderId="42" xfId="0" applyFont="1" applyFill="1" applyBorder="1" applyAlignment="1">
      <alignment horizontal="center"/>
    </xf>
    <xf numFmtId="0" fontId="46" fillId="0" borderId="43" xfId="0" applyFont="1" applyBorder="1" applyAlignment="1">
      <alignment horizontal="center" wrapText="1"/>
    </xf>
    <xf numFmtId="0" fontId="46" fillId="0" borderId="0" xfId="0" applyFont="1" applyBorder="1" applyAlignment="1">
      <alignment horizontal="center" wrapText="1"/>
    </xf>
    <xf numFmtId="0" fontId="46" fillId="0" borderId="16" xfId="0" applyFont="1" applyBorder="1" applyAlignment="1">
      <alignment horizontal="center" wrapText="1"/>
    </xf>
    <xf numFmtId="0" fontId="26" fillId="0" borderId="0" xfId="0" applyFont="1" applyBorder="1" applyAlignment="1">
      <alignment horizontal="left" wrapText="1"/>
    </xf>
    <xf numFmtId="0" fontId="26" fillId="0" borderId="16" xfId="0" applyFont="1" applyBorder="1" applyAlignment="1">
      <alignment horizontal="left" wrapText="1"/>
    </xf>
    <xf numFmtId="0" fontId="26" fillId="0" borderId="0" xfId="0" applyFont="1" applyBorder="1" applyAlignment="1">
      <alignment horizontal="center" wrapText="1"/>
    </xf>
    <xf numFmtId="0" fontId="26" fillId="0" borderId="16" xfId="0" applyFont="1" applyBorder="1" applyAlignment="1">
      <alignment horizontal="center" wrapText="1"/>
    </xf>
    <xf numFmtId="0" fontId="0" fillId="0" borderId="0" xfId="0" applyBorder="1" applyAlignment="1">
      <alignment horizontal="left"/>
    </xf>
    <xf numFmtId="0" fontId="0" fillId="0" borderId="16" xfId="0" applyBorder="1" applyAlignment="1">
      <alignment horizontal="left"/>
    </xf>
    <xf numFmtId="0" fontId="47" fillId="0" borderId="0" xfId="0" applyFont="1" applyBorder="1" applyAlignment="1">
      <alignment horizontal="left"/>
    </xf>
    <xf numFmtId="0" fontId="47" fillId="0" borderId="16" xfId="0" applyFont="1" applyBorder="1" applyAlignment="1">
      <alignment horizontal="left"/>
    </xf>
    <xf numFmtId="49" fontId="26" fillId="0" borderId="0" xfId="0" applyNumberFormat="1" applyFont="1" applyBorder="1" applyAlignment="1">
      <alignment horizontal="left"/>
    </xf>
    <xf numFmtId="49" fontId="26" fillId="0" borderId="16" xfId="0" applyNumberFormat="1" applyFont="1" applyBorder="1" applyAlignment="1">
      <alignment horizontal="left"/>
    </xf>
    <xf numFmtId="0" fontId="26" fillId="0" borderId="0" xfId="0" applyNumberFormat="1" applyFont="1" applyBorder="1" applyAlignment="1">
      <alignment horizontal="left" wrapText="1"/>
    </xf>
    <xf numFmtId="0" fontId="26" fillId="0" borderId="16" xfId="0" applyNumberFormat="1" applyFont="1" applyBorder="1" applyAlignment="1">
      <alignment horizontal="left" wrapText="1"/>
    </xf>
    <xf numFmtId="0" fontId="24" fillId="14" borderId="4" xfId="0" applyFont="1" applyFill="1" applyBorder="1" applyAlignment="1">
      <alignment horizontal="center"/>
    </xf>
    <xf numFmtId="0" fontId="24" fillId="14" borderId="3" xfId="0" applyFont="1" applyFill="1" applyBorder="1" applyAlignment="1">
      <alignment horizontal="center"/>
    </xf>
    <xf numFmtId="0" fontId="24" fillId="14" borderId="6" xfId="0" applyFont="1" applyFill="1" applyBorder="1" applyAlignment="1">
      <alignment horizontal="center"/>
    </xf>
    <xf numFmtId="0" fontId="24" fillId="14" borderId="43" xfId="0" applyFont="1" applyFill="1" applyBorder="1" applyAlignment="1">
      <alignment horizontal="center"/>
    </xf>
    <xf numFmtId="0" fontId="24" fillId="14" borderId="0" xfId="0" applyFont="1" applyFill="1" applyBorder="1" applyAlignment="1">
      <alignment horizontal="center"/>
    </xf>
    <xf numFmtId="0" fontId="24" fillId="14" borderId="16" xfId="0" applyFont="1" applyFill="1" applyBorder="1" applyAlignment="1">
      <alignment horizontal="center"/>
    </xf>
    <xf numFmtId="0" fontId="24" fillId="14" borderId="9" xfId="0" applyFont="1" applyFill="1" applyBorder="1" applyAlignment="1">
      <alignment horizontal="center"/>
    </xf>
    <xf numFmtId="0" fontId="24" fillId="14" borderId="10" xfId="0" applyFont="1" applyFill="1" applyBorder="1" applyAlignment="1">
      <alignment horizontal="center"/>
    </xf>
    <xf numFmtId="0" fontId="24" fillId="14" borderId="42" xfId="0" applyFont="1" applyFill="1" applyBorder="1" applyAlignment="1">
      <alignment horizontal="center"/>
    </xf>
    <xf numFmtId="14" fontId="40" fillId="0" borderId="21" xfId="0" applyNumberFormat="1" applyFont="1" applyBorder="1" applyAlignment="1">
      <alignment horizontal="center" wrapText="1"/>
    </xf>
    <xf numFmtId="0" fontId="40" fillId="0" borderId="21" xfId="0" applyFont="1" applyBorder="1" applyAlignment="1">
      <alignment horizontal="center" wrapText="1"/>
    </xf>
    <xf numFmtId="0" fontId="40" fillId="0" borderId="30" xfId="0" applyFont="1" applyBorder="1" applyAlignment="1">
      <alignment horizontal="center" wrapText="1"/>
    </xf>
    <xf numFmtId="0" fontId="26" fillId="0" borderId="13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42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/>
    </xf>
    <xf numFmtId="0" fontId="24" fillId="0" borderId="3" xfId="0" applyFont="1" applyBorder="1" applyAlignment="1">
      <alignment horizontal="center"/>
    </xf>
    <xf numFmtId="0" fontId="24" fillId="0" borderId="6" xfId="0" applyFont="1" applyBorder="1" applyAlignment="1">
      <alignment horizontal="center"/>
    </xf>
    <xf numFmtId="0" fontId="24" fillId="0" borderId="43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4" fillId="0" borderId="16" xfId="0" applyFont="1" applyBorder="1" applyAlignment="1">
      <alignment horizontal="center"/>
    </xf>
    <xf numFmtId="0" fontId="24" fillId="0" borderId="9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24" fillId="0" borderId="42" xfId="0" applyFont="1" applyBorder="1" applyAlignment="1">
      <alignment horizontal="center"/>
    </xf>
    <xf numFmtId="0" fontId="24" fillId="10" borderId="35" xfId="0" applyFont="1" applyFill="1" applyBorder="1" applyAlignment="1">
      <alignment horizontal="center" vertical="center"/>
    </xf>
    <xf numFmtId="0" fontId="24" fillId="10" borderId="36" xfId="0" applyFont="1" applyFill="1" applyBorder="1" applyAlignment="1">
      <alignment horizontal="center" vertical="center"/>
    </xf>
    <xf numFmtId="0" fontId="5" fillId="0" borderId="26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13" fillId="0" borderId="27" xfId="0" applyFont="1" applyBorder="1" applyAlignment="1">
      <alignment horizontal="left"/>
    </xf>
    <xf numFmtId="0" fontId="14" fillId="0" borderId="27" xfId="0" applyFont="1" applyBorder="1" applyAlignment="1">
      <alignment horizontal="left"/>
    </xf>
    <xf numFmtId="0" fontId="14" fillId="0" borderId="28" xfId="0" applyFont="1" applyBorder="1" applyAlignment="1">
      <alignment horizontal="left"/>
    </xf>
    <xf numFmtId="0" fontId="13" fillId="0" borderId="21" xfId="0" applyFont="1" applyBorder="1" applyAlignment="1">
      <alignment horizontal="left"/>
    </xf>
    <xf numFmtId="0" fontId="14" fillId="0" borderId="21" xfId="0" applyFont="1" applyBorder="1" applyAlignment="1">
      <alignment horizontal="left"/>
    </xf>
    <xf numFmtId="0" fontId="14" fillId="0" borderId="30" xfId="0" applyFont="1" applyBorder="1" applyAlignment="1">
      <alignment horizontal="left"/>
    </xf>
    <xf numFmtId="0" fontId="1" fillId="6" borderId="31" xfId="0" applyFont="1" applyFill="1" applyBorder="1" applyAlignment="1">
      <alignment horizontal="center"/>
    </xf>
    <xf numFmtId="0" fontId="1" fillId="6" borderId="32" xfId="0" applyFont="1" applyFill="1" applyBorder="1" applyAlignment="1">
      <alignment horizontal="center"/>
    </xf>
    <xf numFmtId="0" fontId="1" fillId="6" borderId="3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7" xfId="0" applyFont="1" applyFill="1" applyBorder="1" applyAlignment="1">
      <alignment horizontal="center" vertical="center" textRotation="90"/>
    </xf>
    <xf numFmtId="0" fontId="2" fillId="2" borderId="29" xfId="0" applyFont="1" applyFill="1" applyBorder="1" applyAlignment="1">
      <alignment horizontal="center" vertical="center" textRotation="90"/>
    </xf>
    <xf numFmtId="0" fontId="3" fillId="0" borderId="2" xfId="0" applyFont="1" applyBorder="1" applyAlignment="1" applyProtection="1">
      <alignment horizontal="center" wrapText="1"/>
      <protection locked="0"/>
    </xf>
    <xf numFmtId="0" fontId="3" fillId="0" borderId="3" xfId="0" applyFont="1" applyBorder="1" applyAlignment="1">
      <alignment horizontal="center" wrapText="1"/>
    </xf>
    <xf numFmtId="0" fontId="3" fillId="0" borderId="8" xfId="0" applyFont="1" applyBorder="1" applyAlignment="1" applyProtection="1">
      <alignment horizontal="center" wrapText="1"/>
      <protection locked="0"/>
    </xf>
    <xf numFmtId="0" fontId="3" fillId="0" borderId="0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/>
    </xf>
    <xf numFmtId="0" fontId="7" fillId="0" borderId="8" xfId="0" applyFont="1" applyBorder="1" applyAlignment="1" applyProtection="1">
      <alignment horizontal="center" vertical="top" wrapText="1"/>
      <protection locked="0"/>
    </xf>
    <xf numFmtId="0" fontId="0" fillId="0" borderId="0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10" fillId="0" borderId="17" xfId="0" applyFont="1" applyBorder="1" applyAlignment="1">
      <alignment horizontal="left"/>
    </xf>
    <xf numFmtId="0" fontId="10" fillId="0" borderId="18" xfId="0" applyFont="1" applyBorder="1" applyAlignment="1">
      <alignment horizontal="left"/>
    </xf>
    <xf numFmtId="0" fontId="10" fillId="0" borderId="19" xfId="0" applyFont="1" applyBorder="1" applyAlignment="1">
      <alignment horizontal="left"/>
    </xf>
    <xf numFmtId="0" fontId="11" fillId="0" borderId="23" xfId="0" applyFont="1" applyBorder="1" applyAlignment="1">
      <alignment horizontal="left"/>
    </xf>
    <xf numFmtId="0" fontId="11" fillId="0" borderId="24" xfId="0" applyFont="1" applyBorder="1" applyAlignment="1">
      <alignment horizontal="left"/>
    </xf>
    <xf numFmtId="0" fontId="11" fillId="0" borderId="25" xfId="0" applyFont="1" applyBorder="1" applyAlignment="1">
      <alignment horizontal="left"/>
    </xf>
    <xf numFmtId="164" fontId="42" fillId="7" borderId="35" xfId="0" applyNumberFormat="1" applyFont="1" applyFill="1" applyBorder="1" applyAlignment="1" applyProtection="1">
      <alignment horizontal="center"/>
      <protection locked="0"/>
    </xf>
    <xf numFmtId="164" fontId="42" fillId="7" borderId="32" xfId="0" applyNumberFormat="1" applyFont="1" applyFill="1" applyBorder="1" applyAlignment="1" applyProtection="1">
      <alignment horizontal="center"/>
      <protection locked="0"/>
    </xf>
    <xf numFmtId="164" fontId="42" fillId="7" borderId="36" xfId="0" applyNumberFormat="1" applyFont="1" applyFill="1" applyBorder="1" applyAlignment="1" applyProtection="1">
      <alignment horizontal="center"/>
      <protection locked="0"/>
    </xf>
    <xf numFmtId="0" fontId="14" fillId="0" borderId="35" xfId="0" applyFont="1" applyBorder="1"/>
    <xf numFmtId="0" fontId="14" fillId="0" borderId="36" xfId="0" applyFont="1" applyBorder="1"/>
    <xf numFmtId="0" fontId="41" fillId="7" borderId="35" xfId="1" applyNumberFormat="1" applyFont="1" applyFill="1" applyBorder="1" applyAlignment="1" applyProtection="1">
      <alignment horizontal="center"/>
      <protection locked="0"/>
    </xf>
    <xf numFmtId="0" fontId="42" fillId="7" borderId="32" xfId="0" applyNumberFormat="1" applyFont="1" applyFill="1" applyBorder="1" applyAlignment="1" applyProtection="1">
      <alignment horizontal="center"/>
      <protection locked="0"/>
    </xf>
    <xf numFmtId="0" fontId="42" fillId="7" borderId="33" xfId="0" applyNumberFormat="1" applyFont="1" applyFill="1" applyBorder="1" applyAlignment="1" applyProtection="1">
      <alignment horizontal="center"/>
      <protection locked="0"/>
    </xf>
    <xf numFmtId="0" fontId="5" fillId="0" borderId="26" xfId="0" applyFont="1" applyBorder="1"/>
    <xf numFmtId="0" fontId="5" fillId="0" borderId="13" xfId="0" applyFont="1" applyBorder="1"/>
    <xf numFmtId="0" fontId="5" fillId="0" borderId="37" xfId="0" applyFont="1" applyBorder="1"/>
    <xf numFmtId="0" fontId="39" fillId="7" borderId="35" xfId="0" applyNumberFormat="1" applyFont="1" applyFill="1" applyBorder="1" applyAlignment="1" applyProtection="1">
      <alignment horizontal="center"/>
      <protection locked="0"/>
    </xf>
    <xf numFmtId="0" fontId="39" fillId="7" borderId="32" xfId="0" applyNumberFormat="1" applyFont="1" applyFill="1" applyBorder="1" applyAlignment="1" applyProtection="1">
      <alignment horizontal="center"/>
      <protection locked="0"/>
    </xf>
    <xf numFmtId="0" fontId="39" fillId="7" borderId="33" xfId="0" applyNumberFormat="1" applyFont="1" applyFill="1" applyBorder="1" applyAlignment="1" applyProtection="1">
      <alignment horizontal="center"/>
      <protection locked="0"/>
    </xf>
    <xf numFmtId="0" fontId="2" fillId="2" borderId="34" xfId="0" applyFont="1" applyFill="1" applyBorder="1" applyAlignment="1">
      <alignment horizontal="center" vertical="center" textRotation="90"/>
    </xf>
    <xf numFmtId="0" fontId="14" fillId="0" borderId="8" xfId="0" applyFont="1" applyBorder="1" applyAlignment="1">
      <alignment horizontal="left"/>
    </xf>
    <xf numFmtId="0" fontId="14" fillId="0" borderId="0" xfId="0" applyFont="1" applyBorder="1" applyAlignment="1">
      <alignment horizontal="left"/>
    </xf>
    <xf numFmtId="0" fontId="14" fillId="0" borderId="15" xfId="0" applyFont="1" applyBorder="1" applyAlignment="1">
      <alignment horizontal="left"/>
    </xf>
    <xf numFmtId="0" fontId="15" fillId="7" borderId="26" xfId="0" applyFont="1" applyFill="1" applyBorder="1" applyAlignment="1" applyProtection="1">
      <alignment horizontal="center"/>
      <protection locked="0"/>
    </xf>
    <xf numFmtId="0" fontId="15" fillId="7" borderId="32" xfId="0" applyFont="1" applyFill="1" applyBorder="1" applyAlignment="1" applyProtection="1">
      <alignment horizontal="center"/>
      <protection locked="0"/>
    </xf>
    <xf numFmtId="0" fontId="15" fillId="7" borderId="36" xfId="0" applyFont="1" applyFill="1" applyBorder="1" applyAlignment="1" applyProtection="1">
      <alignment horizontal="center"/>
      <protection locked="0"/>
    </xf>
    <xf numFmtId="0" fontId="14" fillId="0" borderId="20" xfId="0" applyFont="1" applyBorder="1" applyAlignment="1">
      <alignment horizontal="left"/>
    </xf>
    <xf numFmtId="0" fontId="14" fillId="0" borderId="22" xfId="0" applyFont="1" applyBorder="1" applyAlignment="1">
      <alignment horizontal="left"/>
    </xf>
    <xf numFmtId="0" fontId="15" fillId="7" borderId="35" xfId="0" applyFont="1" applyFill="1" applyBorder="1" applyAlignment="1" applyProtection="1">
      <alignment horizontal="center"/>
      <protection locked="0"/>
    </xf>
    <xf numFmtId="0" fontId="15" fillId="7" borderId="33" xfId="0" applyFont="1" applyFill="1" applyBorder="1" applyAlignment="1" applyProtection="1">
      <alignment horizontal="center"/>
      <protection locked="0"/>
    </xf>
    <xf numFmtId="0" fontId="5" fillId="0" borderId="35" xfId="0" applyFont="1" applyBorder="1" applyAlignment="1">
      <alignment horizontal="left"/>
    </xf>
    <xf numFmtId="0" fontId="5" fillId="0" borderId="32" xfId="0" applyFont="1" applyBorder="1" applyAlignment="1">
      <alignment horizontal="left"/>
    </xf>
    <xf numFmtId="0" fontId="5" fillId="0" borderId="36" xfId="0" applyFont="1" applyBorder="1" applyAlignment="1">
      <alignment horizontal="left"/>
    </xf>
    <xf numFmtId="0" fontId="39" fillId="7" borderId="20" xfId="0" applyFont="1" applyFill="1" applyBorder="1" applyAlignment="1" applyProtection="1">
      <alignment horizontal="center"/>
      <protection locked="0"/>
    </xf>
    <xf numFmtId="0" fontId="39" fillId="7" borderId="21" xfId="0" applyFont="1" applyFill="1" applyBorder="1" applyAlignment="1" applyProtection="1">
      <alignment horizontal="center"/>
      <protection locked="0"/>
    </xf>
    <xf numFmtId="0" fontId="39" fillId="7" borderId="30" xfId="0" applyFont="1" applyFill="1" applyBorder="1" applyAlignment="1" applyProtection="1">
      <alignment horizontal="center"/>
      <protection locked="0"/>
    </xf>
    <xf numFmtId="0" fontId="14" fillId="0" borderId="35" xfId="0" applyFont="1" applyBorder="1" applyAlignment="1">
      <alignment horizontal="left"/>
    </xf>
    <xf numFmtId="0" fontId="14" fillId="0" borderId="32" xfId="0" applyFont="1" applyBorder="1" applyAlignment="1">
      <alignment horizontal="left"/>
    </xf>
    <xf numFmtId="0" fontId="14" fillId="0" borderId="36" xfId="0" applyFont="1" applyBorder="1" applyAlignment="1">
      <alignment horizontal="left"/>
    </xf>
    <xf numFmtId="0" fontId="39" fillId="12" borderId="26" xfId="0" applyFont="1" applyFill="1" applyBorder="1" applyAlignment="1" applyProtection="1">
      <alignment horizontal="center"/>
      <protection locked="0"/>
    </xf>
    <xf numFmtId="0" fontId="39" fillId="12" borderId="13" xfId="0" applyFont="1" applyFill="1" applyBorder="1" applyAlignment="1" applyProtection="1">
      <alignment horizontal="center"/>
      <protection locked="0"/>
    </xf>
    <xf numFmtId="0" fontId="39" fillId="12" borderId="32" xfId="0" applyFont="1" applyFill="1" applyBorder="1" applyAlignment="1" applyProtection="1">
      <alignment horizontal="center"/>
      <protection locked="0"/>
    </xf>
    <xf numFmtId="0" fontId="39" fillId="12" borderId="36" xfId="0" applyFont="1" applyFill="1" applyBorder="1" applyAlignment="1" applyProtection="1">
      <alignment horizontal="center"/>
      <protection locked="0"/>
    </xf>
    <xf numFmtId="0" fontId="39" fillId="7" borderId="32" xfId="0" applyFont="1" applyFill="1" applyBorder="1" applyAlignment="1" applyProtection="1">
      <alignment horizontal="center"/>
      <protection locked="0"/>
    </xf>
    <xf numFmtId="0" fontId="39" fillId="7" borderId="36" xfId="0" applyFont="1" applyFill="1" applyBorder="1" applyAlignment="1" applyProtection="1">
      <alignment horizontal="center"/>
      <protection locked="0"/>
    </xf>
    <xf numFmtId="0" fontId="39" fillId="7" borderId="35" xfId="0" applyFont="1" applyFill="1" applyBorder="1" applyAlignment="1" applyProtection="1">
      <alignment horizontal="center"/>
      <protection locked="0"/>
    </xf>
    <xf numFmtId="0" fontId="39" fillId="7" borderId="33" xfId="0" applyFont="1" applyFill="1" applyBorder="1" applyAlignment="1" applyProtection="1">
      <alignment horizontal="center"/>
      <protection locked="0"/>
    </xf>
    <xf numFmtId="0" fontId="3" fillId="0" borderId="35" xfId="0" applyFont="1" applyBorder="1" applyAlignment="1">
      <alignment horizontal="center" wrapText="1"/>
    </xf>
    <xf numFmtId="0" fontId="3" fillId="0" borderId="32" xfId="0" applyFont="1" applyBorder="1" applyAlignment="1">
      <alignment horizontal="center" wrapText="1"/>
    </xf>
    <xf numFmtId="42" fontId="33" fillId="0" borderId="31" xfId="0" applyNumberFormat="1" applyFont="1" applyBorder="1" applyAlignment="1"/>
    <xf numFmtId="42" fontId="33" fillId="0" borderId="32" xfId="0" applyNumberFormat="1" applyFont="1" applyBorder="1" applyAlignment="1"/>
    <xf numFmtId="42" fontId="33" fillId="0" borderId="33" xfId="0" applyNumberFormat="1" applyFont="1" applyBorder="1" applyAlignment="1"/>
    <xf numFmtId="44" fontId="33" fillId="0" borderId="59" xfId="0" applyNumberFormat="1" applyFont="1" applyBorder="1" applyAlignment="1"/>
    <xf numFmtId="44" fontId="33" fillId="0" borderId="60" xfId="0" applyNumberFormat="1" applyFont="1" applyBorder="1" applyAlignment="1"/>
    <xf numFmtId="44" fontId="33" fillId="0" borderId="61" xfId="0" applyNumberFormat="1" applyFont="1" applyBorder="1" applyAlignment="1"/>
    <xf numFmtId="165" fontId="37" fillId="9" borderId="41" xfId="0" applyNumberFormat="1" applyFont="1" applyFill="1" applyBorder="1" applyAlignment="1">
      <alignment horizontal="right"/>
    </xf>
    <xf numFmtId="165" fontId="37" fillId="9" borderId="45" xfId="0" applyNumberFormat="1" applyFont="1" applyFill="1" applyBorder="1" applyAlignment="1">
      <alignment horizontal="right"/>
    </xf>
    <xf numFmtId="165" fontId="37" fillId="9" borderId="46" xfId="0" applyNumberFormat="1" applyFont="1" applyFill="1" applyBorder="1" applyAlignment="1">
      <alignment horizontal="right"/>
    </xf>
    <xf numFmtId="0" fontId="36" fillId="0" borderId="32" xfId="0" applyFont="1" applyBorder="1" applyAlignment="1">
      <alignment horizontal="left"/>
    </xf>
    <xf numFmtId="0" fontId="36" fillId="0" borderId="36" xfId="0" applyFont="1" applyBorder="1" applyAlignment="1">
      <alignment horizontal="left"/>
    </xf>
    <xf numFmtId="0" fontId="5" fillId="0" borderId="32" xfId="0" applyFont="1" applyBorder="1" applyAlignment="1">
      <alignment horizontal="center"/>
    </xf>
    <xf numFmtId="0" fontId="14" fillId="9" borderId="41" xfId="0" applyFont="1" applyFill="1" applyBorder="1" applyAlignment="1">
      <alignment horizontal="left"/>
    </xf>
    <xf numFmtId="0" fontId="14" fillId="9" borderId="45" xfId="0" applyFont="1" applyFill="1" applyBorder="1" applyAlignment="1">
      <alignment horizontal="left"/>
    </xf>
    <xf numFmtId="0" fontId="14" fillId="9" borderId="46" xfId="0" applyFont="1" applyFill="1" applyBorder="1" applyAlignment="1">
      <alignment horizontal="left"/>
    </xf>
    <xf numFmtId="0" fontId="8" fillId="11" borderId="32" xfId="0" applyFont="1" applyFill="1" applyBorder="1" applyAlignment="1">
      <alignment horizontal="center"/>
    </xf>
    <xf numFmtId="0" fontId="8" fillId="11" borderId="36" xfId="0" applyFont="1" applyFill="1" applyBorder="1" applyAlignment="1">
      <alignment horizontal="center"/>
    </xf>
    <xf numFmtId="0" fontId="31" fillId="5" borderId="59" xfId="0" applyFont="1" applyFill="1" applyBorder="1" applyAlignment="1">
      <alignment horizontal="left"/>
    </xf>
    <xf numFmtId="0" fontId="31" fillId="5" borderId="60" xfId="0" applyFont="1" applyFill="1" applyBorder="1" applyAlignment="1">
      <alignment horizontal="left"/>
    </xf>
    <xf numFmtId="0" fontId="31" fillId="5" borderId="61" xfId="0" applyFont="1" applyFill="1" applyBorder="1" applyAlignment="1">
      <alignment horizontal="left"/>
    </xf>
    <xf numFmtId="0" fontId="14" fillId="5" borderId="62" xfId="0" applyFont="1" applyFill="1" applyBorder="1" applyAlignment="1">
      <alignment horizontal="center" vertical="center"/>
    </xf>
    <xf numFmtId="0" fontId="14" fillId="5" borderId="63" xfId="0" applyFont="1" applyFill="1" applyBorder="1" applyAlignment="1">
      <alignment horizontal="center" vertical="center"/>
    </xf>
    <xf numFmtId="0" fontId="14" fillId="5" borderId="64" xfId="0" applyFont="1" applyFill="1" applyBorder="1" applyAlignment="1">
      <alignment horizontal="center" vertical="center"/>
    </xf>
    <xf numFmtId="0" fontId="31" fillId="10" borderId="35" xfId="0" applyFont="1" applyFill="1" applyBorder="1" applyAlignment="1">
      <alignment horizontal="left"/>
    </xf>
    <xf numFmtId="0" fontId="31" fillId="10" borderId="32" xfId="0" applyFont="1" applyFill="1" applyBorder="1" applyAlignment="1">
      <alignment horizontal="left"/>
    </xf>
    <xf numFmtId="0" fontId="34" fillId="0" borderId="62" xfId="0" applyFont="1" applyBorder="1" applyAlignment="1"/>
    <xf numFmtId="0" fontId="34" fillId="0" borderId="63" xfId="0" applyFont="1" applyBorder="1" applyAlignment="1"/>
    <xf numFmtId="0" fontId="34" fillId="0" borderId="64" xfId="0" applyFont="1" applyBorder="1" applyAlignment="1"/>
    <xf numFmtId="0" fontId="34" fillId="0" borderId="31" xfId="0" applyFont="1" applyBorder="1" applyAlignment="1"/>
    <xf numFmtId="0" fontId="34" fillId="0" borderId="32" xfId="0" applyFont="1" applyBorder="1" applyAlignment="1"/>
    <xf numFmtId="0" fontId="34" fillId="0" borderId="33" xfId="0" applyFont="1" applyBorder="1" applyAlignment="1"/>
    <xf numFmtId="0" fontId="34" fillId="0" borderId="59" xfId="0" applyFont="1" applyBorder="1" applyAlignment="1"/>
    <xf numFmtId="0" fontId="34" fillId="0" borderId="60" xfId="0" applyFont="1" applyBorder="1" applyAlignment="1"/>
    <xf numFmtId="0" fontId="34" fillId="0" borderId="61" xfId="0" applyFont="1" applyBorder="1" applyAlignment="1"/>
    <xf numFmtId="0" fontId="21" fillId="0" borderId="21" xfId="0" applyFont="1" applyBorder="1" applyAlignment="1">
      <alignment horizontal="left" vertical="center" wrapText="1"/>
    </xf>
    <xf numFmtId="0" fontId="8" fillId="6" borderId="31" xfId="0" applyFont="1" applyFill="1" applyBorder="1" applyAlignment="1">
      <alignment horizontal="center"/>
    </xf>
    <xf numFmtId="0" fontId="8" fillId="6" borderId="32" xfId="0" applyFont="1" applyFill="1" applyBorder="1" applyAlignment="1">
      <alignment horizontal="center"/>
    </xf>
    <xf numFmtId="0" fontId="8" fillId="6" borderId="33" xfId="0" applyFont="1" applyFill="1" applyBorder="1" applyAlignment="1">
      <alignment horizontal="center"/>
    </xf>
    <xf numFmtId="0" fontId="25" fillId="8" borderId="9" xfId="0" applyFont="1" applyFill="1" applyBorder="1" applyAlignment="1">
      <alignment horizontal="center" vertical="center"/>
    </xf>
    <xf numFmtId="0" fontId="25" fillId="8" borderId="10" xfId="0" applyFont="1" applyFill="1" applyBorder="1" applyAlignment="1">
      <alignment horizontal="center" vertical="center"/>
    </xf>
    <xf numFmtId="0" fontId="25" fillId="8" borderId="42" xfId="0" applyFont="1" applyFill="1" applyBorder="1" applyAlignment="1">
      <alignment horizontal="center" vertical="center"/>
    </xf>
    <xf numFmtId="0" fontId="0" fillId="0" borderId="44" xfId="0" applyBorder="1" applyAlignment="1">
      <alignment horizontal="center"/>
    </xf>
    <xf numFmtId="0" fontId="0" fillId="0" borderId="21" xfId="0" applyBorder="1" applyAlignment="1">
      <alignment horizontal="center"/>
    </xf>
    <xf numFmtId="0" fontId="5" fillId="0" borderId="39" xfId="0" applyFont="1" applyBorder="1" applyAlignment="1">
      <alignment horizontal="left"/>
    </xf>
    <xf numFmtId="0" fontId="5" fillId="0" borderId="40" xfId="0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14" fontId="20" fillId="7" borderId="35" xfId="0" applyNumberFormat="1" applyFont="1" applyFill="1" applyBorder="1" applyAlignment="1" applyProtection="1">
      <alignment horizontal="center"/>
      <protection locked="0"/>
    </xf>
    <xf numFmtId="14" fontId="20" fillId="7" borderId="32" xfId="0" applyNumberFormat="1" applyFont="1" applyFill="1" applyBorder="1" applyAlignment="1" applyProtection="1">
      <alignment horizontal="center"/>
      <protection locked="0"/>
    </xf>
    <xf numFmtId="14" fontId="20" fillId="7" borderId="36" xfId="0" applyNumberFormat="1" applyFont="1" applyFill="1" applyBorder="1" applyAlignment="1" applyProtection="1">
      <alignment horizontal="center"/>
      <protection locked="0"/>
    </xf>
    <xf numFmtId="0" fontId="21" fillId="0" borderId="0" xfId="0" applyFont="1" applyBorder="1" applyAlignment="1">
      <alignment horizontal="left"/>
    </xf>
    <xf numFmtId="165" fontId="14" fillId="13" borderId="41" xfId="0" applyNumberFormat="1" applyFont="1" applyFill="1" applyBorder="1" applyAlignment="1" applyProtection="1">
      <alignment horizontal="center"/>
      <protection locked="0"/>
    </xf>
    <xf numFmtId="0" fontId="0" fillId="13" borderId="46" xfId="0" applyFill="1" applyBorder="1" applyProtection="1">
      <protection locked="0"/>
    </xf>
    <xf numFmtId="49" fontId="10" fillId="7" borderId="4" xfId="0" applyNumberFormat="1" applyFont="1" applyFill="1" applyBorder="1" applyAlignment="1" applyProtection="1">
      <alignment horizontal="center"/>
      <protection locked="0"/>
    </xf>
    <xf numFmtId="49" fontId="10" fillId="7" borderId="3" xfId="0" applyNumberFormat="1" applyFont="1" applyFill="1" applyBorder="1" applyAlignment="1" applyProtection="1">
      <alignment horizontal="center"/>
      <protection locked="0"/>
    </xf>
    <xf numFmtId="49" fontId="10" fillId="7" borderId="6" xfId="0" applyNumberFormat="1" applyFont="1" applyFill="1" applyBorder="1" applyAlignment="1" applyProtection="1">
      <alignment horizontal="center"/>
      <protection locked="0"/>
    </xf>
    <xf numFmtId="49" fontId="10" fillId="7" borderId="9" xfId="0" applyNumberFormat="1" applyFont="1" applyFill="1" applyBorder="1" applyAlignment="1" applyProtection="1">
      <alignment horizontal="center"/>
      <protection locked="0"/>
    </xf>
    <xf numFmtId="49" fontId="10" fillId="7" borderId="10" xfId="0" applyNumberFormat="1" applyFont="1" applyFill="1" applyBorder="1" applyAlignment="1" applyProtection="1">
      <alignment horizontal="center"/>
      <protection locked="0"/>
    </xf>
    <xf numFmtId="49" fontId="10" fillId="7" borderId="42" xfId="0" applyNumberFormat="1" applyFont="1" applyFill="1" applyBorder="1" applyAlignment="1" applyProtection="1">
      <alignment horizontal="center"/>
      <protection locked="0"/>
    </xf>
    <xf numFmtId="0" fontId="35" fillId="10" borderId="26" xfId="0" applyFont="1" applyFill="1" applyBorder="1" applyAlignment="1">
      <alignment horizontal="center"/>
    </xf>
    <xf numFmtId="0" fontId="35" fillId="10" borderId="13" xfId="0" applyFont="1" applyFill="1" applyBorder="1" applyAlignment="1">
      <alignment horizontal="center"/>
    </xf>
    <xf numFmtId="0" fontId="35" fillId="10" borderId="37" xfId="0" applyFont="1" applyFill="1" applyBorder="1" applyAlignment="1">
      <alignment horizontal="center"/>
    </xf>
    <xf numFmtId="44" fontId="33" fillId="0" borderId="62" xfId="0" applyNumberFormat="1" applyFont="1" applyBorder="1" applyAlignment="1">
      <alignment horizontal="center"/>
    </xf>
    <xf numFmtId="44" fontId="33" fillId="0" borderId="63" xfId="0" applyNumberFormat="1" applyFont="1" applyBorder="1" applyAlignment="1">
      <alignment horizontal="center"/>
    </xf>
    <xf numFmtId="44" fontId="33" fillId="0" borderId="64" xfId="0" applyNumberFormat="1" applyFont="1" applyBorder="1" applyAlignment="1">
      <alignment horizontal="center"/>
    </xf>
    <xf numFmtId="44" fontId="33" fillId="0" borderId="31" xfId="0" applyNumberFormat="1" applyFont="1" applyBorder="1" applyAlignment="1"/>
    <xf numFmtId="44" fontId="33" fillId="0" borderId="32" xfId="0" applyNumberFormat="1" applyFont="1" applyBorder="1" applyAlignment="1"/>
    <xf numFmtId="44" fontId="33" fillId="0" borderId="33" xfId="0" applyNumberFormat="1" applyFont="1" applyBorder="1" applyAlignment="1"/>
    <xf numFmtId="0" fontId="5" fillId="12" borderId="18" xfId="0" applyFont="1" applyFill="1" applyBorder="1" applyAlignment="1" applyProtection="1">
      <alignment horizontal="left"/>
      <protection locked="0"/>
    </xf>
    <xf numFmtId="0" fontId="5" fillId="12" borderId="19" xfId="0" applyFont="1" applyFill="1" applyBorder="1" applyAlignment="1" applyProtection="1">
      <alignment horizontal="left"/>
      <protection locked="0"/>
    </xf>
    <xf numFmtId="0" fontId="5" fillId="0" borderId="13" xfId="0" applyFont="1" applyBorder="1" applyAlignment="1" applyProtection="1">
      <alignment horizontal="left"/>
    </xf>
    <xf numFmtId="0" fontId="5" fillId="0" borderId="65" xfId="0" applyFont="1" applyBorder="1" applyAlignment="1" applyProtection="1">
      <alignment horizontal="left"/>
    </xf>
    <xf numFmtId="0" fontId="20" fillId="0" borderId="38" xfId="0" applyFont="1" applyBorder="1" applyAlignment="1">
      <alignment horizontal="center"/>
    </xf>
    <xf numFmtId="0" fontId="21" fillId="0" borderId="39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left" vertical="center" wrapText="1"/>
    </xf>
    <xf numFmtId="0" fontId="15" fillId="4" borderId="26" xfId="0" applyFont="1" applyFill="1" applyBorder="1" applyAlignment="1">
      <alignment horizontal="right"/>
    </xf>
    <xf numFmtId="0" fontId="15" fillId="4" borderId="13" xfId="0" applyFont="1" applyFill="1" applyBorder="1" applyAlignment="1">
      <alignment horizontal="right"/>
    </xf>
    <xf numFmtId="0" fontId="15" fillId="4" borderId="13" xfId="0" applyFont="1" applyFill="1" applyBorder="1" applyAlignment="1">
      <alignment horizontal="left"/>
    </xf>
    <xf numFmtId="0" fontId="15" fillId="4" borderId="37" xfId="0" applyFont="1" applyFill="1" applyBorder="1" applyAlignment="1">
      <alignment horizontal="left"/>
    </xf>
    <xf numFmtId="0" fontId="27" fillId="0" borderId="35" xfId="0" applyFont="1" applyBorder="1" applyAlignment="1">
      <alignment horizontal="center"/>
    </xf>
    <xf numFmtId="0" fontId="27" fillId="0" borderId="32" xfId="0" applyFont="1" applyBorder="1" applyAlignment="1">
      <alignment horizontal="center"/>
    </xf>
    <xf numFmtId="0" fontId="27" fillId="0" borderId="36" xfId="0" applyFont="1" applyBorder="1" applyAlignment="1">
      <alignment horizontal="center"/>
    </xf>
    <xf numFmtId="0" fontId="22" fillId="5" borderId="21" xfId="0" applyFont="1" applyFill="1" applyBorder="1" applyAlignment="1">
      <alignment horizontal="left"/>
    </xf>
    <xf numFmtId="0" fontId="18" fillId="0" borderId="21" xfId="0" applyFont="1" applyBorder="1" applyAlignment="1">
      <alignment horizontal="left"/>
    </xf>
    <xf numFmtId="0" fontId="18" fillId="0" borderId="30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20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8" fillId="0" borderId="16" xfId="0" applyFont="1" applyBorder="1" applyAlignment="1">
      <alignment horizontal="left"/>
    </xf>
    <xf numFmtId="0" fontId="9" fillId="0" borderId="18" xfId="0" applyFont="1" applyBorder="1" applyAlignment="1">
      <alignment horizontal="left"/>
    </xf>
    <xf numFmtId="0" fontId="15" fillId="0" borderId="8" xfId="0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15" fillId="0" borderId="16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0" fontId="15" fillId="0" borderId="18" xfId="0" applyFont="1" applyBorder="1" applyAlignment="1">
      <alignment horizontal="center"/>
    </xf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99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il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3">
    <pageSetUpPr fitToPage="1"/>
  </sheetPr>
  <dimension ref="A1:EW152"/>
  <sheetViews>
    <sheetView tabSelected="1" view="pageBreakPreview" zoomScaleNormal="100" zoomScaleSheetLayoutView="100" workbookViewId="0">
      <selection activeCell="E10" sqref="E10:I10"/>
    </sheetView>
  </sheetViews>
  <sheetFormatPr defaultColWidth="9.28515625" defaultRowHeight="12.75"/>
  <cols>
    <col min="1" max="2" width="3" style="1" customWidth="1"/>
    <col min="3" max="3" width="2.42578125" style="1" customWidth="1"/>
    <col min="4" max="4" width="8.140625" style="1" customWidth="1"/>
    <col min="5" max="5" width="16.42578125" style="1" customWidth="1"/>
    <col min="6" max="6" width="8.85546875" style="1" customWidth="1"/>
    <col min="7" max="7" width="4.5703125" style="1" bestFit="1" customWidth="1"/>
    <col min="8" max="8" width="5.28515625" style="1" customWidth="1"/>
    <col min="9" max="9" width="20.7109375" style="1" customWidth="1"/>
    <col min="10" max="10" width="9.42578125" style="1" customWidth="1"/>
    <col min="11" max="11" width="8.5703125" style="1" customWidth="1"/>
    <col min="12" max="12" width="5.42578125" style="1" customWidth="1"/>
    <col min="13" max="13" width="3.28515625" style="1" customWidth="1"/>
    <col min="14" max="14" width="6.28515625" style="1" customWidth="1"/>
    <col min="15" max="15" width="11.42578125" style="1" customWidth="1"/>
    <col min="16" max="16" width="24.85546875" style="1" customWidth="1"/>
    <col min="17" max="20" width="9.28515625" style="1"/>
    <col min="21" max="29" width="9.28515625" style="1" hidden="1" customWidth="1"/>
    <col min="30" max="30" width="9.28515625" style="1" customWidth="1"/>
    <col min="31" max="16384" width="9.28515625" style="1"/>
  </cols>
  <sheetData>
    <row r="1" spans="1:153" ht="15.75" customHeight="1">
      <c r="A1" s="236" t="s">
        <v>0</v>
      </c>
      <c r="B1" s="239" t="s">
        <v>1</v>
      </c>
      <c r="C1" s="240"/>
      <c r="D1" s="240"/>
      <c r="E1" s="240"/>
      <c r="F1" s="245" t="s">
        <v>2</v>
      </c>
      <c r="G1" s="246"/>
      <c r="H1" s="246"/>
      <c r="I1" s="246"/>
      <c r="J1" s="246"/>
      <c r="K1" s="249"/>
      <c r="L1" s="251"/>
      <c r="M1" s="252"/>
      <c r="N1" s="252"/>
      <c r="O1" s="252"/>
      <c r="P1" s="253"/>
    </row>
    <row r="2" spans="1:153" ht="19.5" customHeight="1" thickBot="1">
      <c r="A2" s="237"/>
      <c r="B2" s="241"/>
      <c r="C2" s="242"/>
      <c r="D2" s="242"/>
      <c r="E2" s="242"/>
      <c r="F2" s="247"/>
      <c r="G2" s="248"/>
      <c r="H2" s="248"/>
      <c r="I2" s="248"/>
      <c r="J2" s="248"/>
      <c r="K2" s="250"/>
      <c r="L2" s="254" t="s">
        <v>3</v>
      </c>
      <c r="M2" s="255"/>
      <c r="N2" s="255"/>
      <c r="O2" s="255"/>
      <c r="P2" s="2">
        <f>K21</f>
        <v>45762</v>
      </c>
      <c r="R2" s="46"/>
      <c r="S2" s="46"/>
      <c r="T2" s="46"/>
      <c r="U2" s="46"/>
      <c r="V2" s="80"/>
      <c r="W2" s="80"/>
      <c r="X2" s="80"/>
      <c r="Y2" s="80"/>
      <c r="Z2" s="80"/>
      <c r="AA2" s="80"/>
      <c r="AB2" s="80"/>
      <c r="AC2" s="80"/>
      <c r="AD2" s="46"/>
      <c r="AE2" s="46"/>
      <c r="AF2" s="46"/>
    </row>
    <row r="3" spans="1:153" ht="15.75" customHeight="1">
      <c r="A3" s="237"/>
      <c r="B3" s="243"/>
      <c r="C3" s="242"/>
      <c r="D3" s="242"/>
      <c r="E3" s="244"/>
      <c r="F3" s="43"/>
      <c r="G3" s="43"/>
      <c r="H3" s="43"/>
      <c r="I3" s="43"/>
      <c r="J3" s="43"/>
      <c r="K3" s="92"/>
      <c r="L3" s="114"/>
      <c r="M3" s="114"/>
      <c r="N3" s="114"/>
      <c r="O3" s="114"/>
      <c r="P3" s="115"/>
      <c r="R3" s="46"/>
      <c r="S3" s="46"/>
      <c r="T3" s="46"/>
      <c r="U3" s="46"/>
      <c r="V3" s="81"/>
      <c r="W3" s="81"/>
      <c r="X3" s="81"/>
      <c r="Y3" s="81"/>
      <c r="Z3" s="81"/>
      <c r="AA3" s="81"/>
      <c r="AB3" s="81"/>
      <c r="AC3" s="82"/>
      <c r="AD3" s="46"/>
      <c r="AE3" s="46"/>
      <c r="AF3" s="46"/>
    </row>
    <row r="4" spans="1:153" ht="17.25" customHeight="1">
      <c r="A4" s="237"/>
      <c r="B4" s="256" t="s">
        <v>84</v>
      </c>
      <c r="C4" s="257"/>
      <c r="D4" s="257"/>
      <c r="E4" s="258"/>
      <c r="F4" s="43" t="s">
        <v>4</v>
      </c>
      <c r="G4" s="43"/>
      <c r="H4" s="43"/>
      <c r="I4" s="43"/>
      <c r="J4" s="43"/>
      <c r="K4" s="44"/>
      <c r="L4" s="45"/>
      <c r="M4" s="45"/>
      <c r="N4" s="45"/>
      <c r="O4" s="45"/>
      <c r="P4" s="3"/>
      <c r="R4" s="68"/>
      <c r="S4" s="46"/>
      <c r="T4" s="46"/>
      <c r="U4" s="46"/>
      <c r="V4" s="82"/>
      <c r="W4" s="82"/>
      <c r="X4" s="82"/>
      <c r="Y4" s="82"/>
      <c r="Z4" s="82"/>
      <c r="AA4" s="82"/>
      <c r="AB4" s="82"/>
      <c r="AC4" s="82"/>
      <c r="AD4" s="46"/>
      <c r="AE4" s="46"/>
      <c r="AF4" s="46"/>
    </row>
    <row r="5" spans="1:153" ht="6.75" customHeight="1">
      <c r="A5" s="237"/>
      <c r="B5" s="259"/>
      <c r="C5" s="257"/>
      <c r="D5" s="257"/>
      <c r="E5" s="258"/>
      <c r="F5" s="263"/>
      <c r="G5" s="264"/>
      <c r="H5" s="264"/>
      <c r="I5" s="264"/>
      <c r="J5" s="264"/>
      <c r="K5" s="264"/>
      <c r="L5" s="264"/>
      <c r="M5" s="264"/>
      <c r="N5" s="264"/>
      <c r="O5" s="264"/>
      <c r="P5" s="265"/>
      <c r="R5" s="69"/>
      <c r="S5" s="46"/>
      <c r="T5" s="46"/>
      <c r="U5" s="46"/>
      <c r="V5" s="82"/>
      <c r="W5" s="82"/>
      <c r="X5" s="82"/>
      <c r="Y5" s="82"/>
      <c r="Z5" s="82"/>
      <c r="AA5" s="82"/>
      <c r="AB5" s="82"/>
      <c r="AC5" s="82"/>
      <c r="AD5" s="46"/>
      <c r="AE5" s="46"/>
      <c r="AF5" s="46"/>
    </row>
    <row r="6" spans="1:153" ht="17.25" customHeight="1">
      <c r="A6" s="237"/>
      <c r="B6" s="260"/>
      <c r="C6" s="261"/>
      <c r="D6" s="261"/>
      <c r="E6" s="262"/>
      <c r="F6" s="266" t="s">
        <v>85</v>
      </c>
      <c r="G6" s="267"/>
      <c r="H6" s="267"/>
      <c r="I6" s="267"/>
      <c r="J6" s="267"/>
      <c r="K6" s="267"/>
      <c r="L6" s="267"/>
      <c r="M6" s="267"/>
      <c r="N6" s="267"/>
      <c r="O6" s="267"/>
      <c r="P6" s="268"/>
      <c r="R6" s="70"/>
      <c r="S6" s="46"/>
      <c r="T6" s="46"/>
      <c r="U6" s="46"/>
      <c r="V6" s="82"/>
      <c r="W6" s="82"/>
      <c r="X6" s="82"/>
      <c r="Y6" s="82"/>
      <c r="Z6" s="82"/>
      <c r="AA6" s="82"/>
      <c r="AB6" s="82"/>
      <c r="AC6" s="82"/>
      <c r="AD6" s="46"/>
      <c r="AE6" s="46"/>
      <c r="AF6" s="46"/>
    </row>
    <row r="7" spans="1:153" ht="17.25" customHeight="1">
      <c r="A7" s="237"/>
      <c r="B7" s="225" t="s">
        <v>5</v>
      </c>
      <c r="C7" s="226"/>
      <c r="D7" s="226"/>
      <c r="E7" s="226"/>
      <c r="F7" s="4" t="s">
        <v>6</v>
      </c>
      <c r="G7" s="227" t="s">
        <v>7</v>
      </c>
      <c r="H7" s="227"/>
      <c r="I7" s="227"/>
      <c r="J7" s="5" t="s">
        <v>8</v>
      </c>
      <c r="K7" s="228" t="s">
        <v>9</v>
      </c>
      <c r="L7" s="228"/>
      <c r="M7" s="228"/>
      <c r="N7" s="228"/>
      <c r="O7" s="228"/>
      <c r="P7" s="229"/>
      <c r="R7" s="46"/>
      <c r="S7" s="46"/>
      <c r="T7" s="46"/>
      <c r="U7" s="46"/>
      <c r="V7" s="82"/>
      <c r="W7" s="82"/>
      <c r="X7" s="82"/>
      <c r="Y7" s="82"/>
      <c r="Z7" s="82"/>
      <c r="AA7" s="82"/>
      <c r="AB7" s="82"/>
      <c r="AC7" s="82"/>
      <c r="AD7" s="46"/>
      <c r="AE7" s="46"/>
      <c r="AF7" s="46"/>
    </row>
    <row r="8" spans="1:153" ht="15" customHeight="1">
      <c r="A8" s="238"/>
      <c r="B8" s="6"/>
      <c r="C8" s="7"/>
      <c r="D8" s="7"/>
      <c r="E8" s="7"/>
      <c r="F8" s="8" t="s">
        <v>10</v>
      </c>
      <c r="G8" s="230" t="s">
        <v>11</v>
      </c>
      <c r="H8" s="230"/>
      <c r="I8" s="230"/>
      <c r="J8" s="9" t="s">
        <v>8</v>
      </c>
      <c r="K8" s="231" t="s">
        <v>12</v>
      </c>
      <c r="L8" s="231"/>
      <c r="M8" s="231"/>
      <c r="N8" s="231"/>
      <c r="O8" s="231"/>
      <c r="P8" s="232"/>
      <c r="R8" s="46"/>
      <c r="S8" s="46"/>
      <c r="T8" s="46"/>
      <c r="U8" s="46"/>
      <c r="V8" s="82"/>
      <c r="W8" s="82"/>
      <c r="X8" s="82"/>
      <c r="Y8" s="82"/>
      <c r="Z8" s="82"/>
      <c r="AA8" s="82"/>
      <c r="AB8" s="82"/>
      <c r="AC8" s="82"/>
      <c r="AD8" s="46"/>
      <c r="AE8" s="46"/>
      <c r="AF8" s="46"/>
    </row>
    <row r="9" spans="1:153" s="10" customFormat="1" ht="3.75" customHeight="1">
      <c r="A9" s="233"/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4"/>
      <c r="N9" s="234"/>
      <c r="O9" s="234"/>
      <c r="P9" s="235"/>
      <c r="Q9" s="1"/>
      <c r="R9" s="46"/>
      <c r="S9" s="46"/>
      <c r="T9" s="46"/>
      <c r="U9" s="46"/>
      <c r="V9" s="82"/>
      <c r="W9" s="82"/>
      <c r="X9" s="82"/>
      <c r="Y9" s="82"/>
      <c r="Z9" s="82"/>
      <c r="AA9" s="82"/>
      <c r="AB9" s="82"/>
      <c r="AC9" s="82"/>
      <c r="AD9" s="46"/>
      <c r="AE9" s="46"/>
      <c r="AF9" s="46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</row>
    <row r="10" spans="1:153" ht="20.100000000000001" customHeight="1">
      <c r="A10" s="283" t="s">
        <v>13</v>
      </c>
      <c r="B10" s="284" t="s">
        <v>14</v>
      </c>
      <c r="C10" s="285"/>
      <c r="D10" s="286"/>
      <c r="E10" s="287" t="s">
        <v>15</v>
      </c>
      <c r="F10" s="288"/>
      <c r="G10" s="288"/>
      <c r="H10" s="288"/>
      <c r="I10" s="289"/>
      <c r="J10" s="290" t="s">
        <v>16</v>
      </c>
      <c r="K10" s="291"/>
      <c r="L10" s="292" t="s">
        <v>17</v>
      </c>
      <c r="M10" s="288"/>
      <c r="N10" s="288"/>
      <c r="O10" s="288"/>
      <c r="P10" s="293"/>
      <c r="R10" s="46"/>
      <c r="S10" s="67"/>
      <c r="T10" s="67"/>
      <c r="U10" s="67"/>
      <c r="V10" s="82"/>
      <c r="W10" s="82"/>
      <c r="X10" s="82"/>
      <c r="Y10" s="83"/>
      <c r="Z10" s="83"/>
      <c r="AA10" s="82"/>
      <c r="AB10" s="83"/>
      <c r="AC10" s="82"/>
      <c r="AD10" s="67"/>
      <c r="AE10" s="67"/>
      <c r="AF10" s="67"/>
    </row>
    <row r="11" spans="1:153" ht="20.100000000000001" customHeight="1">
      <c r="A11" s="237"/>
      <c r="B11" s="294" t="s">
        <v>75</v>
      </c>
      <c r="C11" s="295"/>
      <c r="D11" s="295"/>
      <c r="E11" s="296"/>
      <c r="F11" s="303"/>
      <c r="G11" s="304"/>
      <c r="H11" s="304"/>
      <c r="I11" s="304"/>
      <c r="J11" s="305"/>
      <c r="K11" s="305"/>
      <c r="L11" s="305"/>
      <c r="M11" s="305"/>
      <c r="N11" s="305"/>
      <c r="O11" s="306"/>
      <c r="P11" s="75"/>
      <c r="R11" s="46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</row>
    <row r="12" spans="1:153" ht="20.100000000000001" customHeight="1">
      <c r="A12" s="237"/>
      <c r="B12" s="294" t="s">
        <v>73</v>
      </c>
      <c r="C12" s="295"/>
      <c r="D12" s="296"/>
      <c r="E12" s="297"/>
      <c r="F12" s="307"/>
      <c r="G12" s="307"/>
      <c r="H12" s="307"/>
      <c r="I12" s="308"/>
      <c r="J12" s="294" t="s">
        <v>74</v>
      </c>
      <c r="K12" s="296"/>
      <c r="L12" s="309"/>
      <c r="M12" s="307"/>
      <c r="N12" s="307"/>
      <c r="O12" s="307"/>
      <c r="P12" s="310"/>
      <c r="R12" s="46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</row>
    <row r="13" spans="1:153" ht="19.5" customHeight="1">
      <c r="A13" s="237"/>
      <c r="B13" s="294" t="s">
        <v>18</v>
      </c>
      <c r="C13" s="295"/>
      <c r="D13" s="296"/>
      <c r="E13" s="76"/>
      <c r="F13" s="311" t="s">
        <v>19</v>
      </c>
      <c r="G13" s="312"/>
      <c r="H13" s="312"/>
      <c r="I13" s="77"/>
      <c r="J13" s="78" t="s">
        <v>20</v>
      </c>
      <c r="K13" s="297"/>
      <c r="L13" s="298"/>
      <c r="M13" s="298"/>
      <c r="N13" s="298"/>
      <c r="O13" s="298"/>
      <c r="P13" s="299"/>
      <c r="R13" s="46"/>
      <c r="S13" s="65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</row>
    <row r="14" spans="1:153" ht="20.100000000000001" customHeight="1">
      <c r="A14" s="237"/>
      <c r="B14" s="300" t="s">
        <v>21</v>
      </c>
      <c r="C14" s="301"/>
      <c r="D14" s="302"/>
      <c r="E14" s="269"/>
      <c r="F14" s="270"/>
      <c r="G14" s="270"/>
      <c r="H14" s="270"/>
      <c r="I14" s="271"/>
      <c r="J14" s="272" t="s">
        <v>22</v>
      </c>
      <c r="K14" s="273"/>
      <c r="L14" s="274" t="s">
        <v>64</v>
      </c>
      <c r="M14" s="275"/>
      <c r="N14" s="275"/>
      <c r="O14" s="275"/>
      <c r="P14" s="276"/>
      <c r="R14" s="46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</row>
    <row r="15" spans="1:153" ht="20.100000000000001" customHeight="1">
      <c r="A15" s="238"/>
      <c r="B15" s="277" t="s">
        <v>23</v>
      </c>
      <c r="C15" s="278"/>
      <c r="D15" s="278"/>
      <c r="E15" s="279"/>
      <c r="F15" s="280"/>
      <c r="G15" s="281"/>
      <c r="H15" s="281"/>
      <c r="I15" s="281"/>
      <c r="J15" s="281"/>
      <c r="K15" s="281"/>
      <c r="L15" s="281"/>
      <c r="M15" s="281"/>
      <c r="N15" s="281"/>
      <c r="O15" s="281"/>
      <c r="P15" s="282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</row>
    <row r="16" spans="1:153" s="10" customFormat="1" ht="3.75" customHeight="1">
      <c r="A16" s="233"/>
      <c r="B16" s="234"/>
      <c r="C16" s="234"/>
      <c r="D16" s="234"/>
      <c r="E16" s="234"/>
      <c r="F16" s="234"/>
      <c r="G16" s="234"/>
      <c r="H16" s="234"/>
      <c r="I16" s="234"/>
      <c r="J16" s="234"/>
      <c r="K16" s="234"/>
      <c r="L16" s="234"/>
      <c r="M16" s="234"/>
      <c r="N16" s="234"/>
      <c r="O16" s="234"/>
      <c r="P16" s="235"/>
      <c r="Q16" s="1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1:32" ht="18.75" customHeight="1" thickBot="1">
      <c r="A17" s="283" t="s">
        <v>24</v>
      </c>
      <c r="B17" s="59">
        <v>1</v>
      </c>
      <c r="C17" s="382" t="s">
        <v>65</v>
      </c>
      <c r="D17" s="382"/>
      <c r="E17" s="382"/>
      <c r="F17" s="382"/>
      <c r="G17" s="382"/>
      <c r="H17" s="382"/>
      <c r="I17" s="382"/>
      <c r="J17" s="382"/>
      <c r="K17" s="382"/>
      <c r="L17" s="382"/>
      <c r="M17" s="382"/>
      <c r="N17" s="382"/>
      <c r="O17" s="382"/>
      <c r="P17" s="383"/>
      <c r="R17" s="46"/>
      <c r="S17" s="46"/>
      <c r="T17" s="46"/>
      <c r="U17" s="54"/>
      <c r="V17" s="80" t="s">
        <v>76</v>
      </c>
      <c r="W17" s="80" t="s">
        <v>77</v>
      </c>
      <c r="X17" s="80" t="s">
        <v>78</v>
      </c>
      <c r="Y17" s="80" t="s">
        <v>79</v>
      </c>
      <c r="Z17" s="80" t="s">
        <v>80</v>
      </c>
      <c r="AA17" s="80" t="s">
        <v>81</v>
      </c>
      <c r="AB17" s="80" t="s">
        <v>82</v>
      </c>
      <c r="AC17" s="80" t="s">
        <v>83</v>
      </c>
      <c r="AD17" s="46"/>
      <c r="AE17" s="46"/>
      <c r="AF17" s="46"/>
    </row>
    <row r="18" spans="1:32" ht="18.75" customHeight="1" thickBot="1">
      <c r="A18" s="237"/>
      <c r="B18" s="47"/>
      <c r="C18" s="380"/>
      <c r="D18" s="380"/>
      <c r="E18" s="380"/>
      <c r="F18" s="380"/>
      <c r="G18" s="380"/>
      <c r="H18" s="380"/>
      <c r="I18" s="380"/>
      <c r="J18" s="380"/>
      <c r="K18" s="380"/>
      <c r="L18" s="380"/>
      <c r="M18" s="380"/>
      <c r="N18" s="380"/>
      <c r="O18" s="380"/>
      <c r="P18" s="381"/>
      <c r="R18" s="46"/>
      <c r="S18" s="46"/>
      <c r="T18" s="46"/>
      <c r="U18" s="84">
        <f>O22</f>
        <v>1</v>
      </c>
      <c r="V18" s="81">
        <f>INT(U18/1000)</f>
        <v>0</v>
      </c>
      <c r="W18" s="81">
        <f>INT(U18/100)-V18*10</f>
        <v>0</v>
      </c>
      <c r="X18" s="81">
        <f>INT(U18/10)-W18*10-V18*100</f>
        <v>0</v>
      </c>
      <c r="Y18" s="81">
        <f>INT(U18)-X18*10-W18*100-V18*1000</f>
        <v>1</v>
      </c>
      <c r="Z18" s="81">
        <f>X18*10+Y18</f>
        <v>1</v>
      </c>
      <c r="AA18" s="81">
        <f>INT(U18*10)-Y18*10-X18*100-W18*1000-V18*10000</f>
        <v>0</v>
      </c>
      <c r="AB18" s="81">
        <f>INT(U18*100)-AA18*10-Y18*100-X18*1000-W18*10000-V18*100000</f>
        <v>0</v>
      </c>
      <c r="AC18" s="82">
        <f>AB18+AA18*10</f>
        <v>0</v>
      </c>
      <c r="AD18" s="46"/>
      <c r="AE18" s="46"/>
      <c r="AF18" s="46"/>
    </row>
    <row r="19" spans="1:32" ht="18.75" customHeight="1">
      <c r="A19" s="237"/>
      <c r="B19" s="47"/>
      <c r="C19" s="380"/>
      <c r="D19" s="380"/>
      <c r="E19" s="380"/>
      <c r="F19" s="380"/>
      <c r="G19" s="380"/>
      <c r="H19" s="380"/>
      <c r="I19" s="380"/>
      <c r="J19" s="380"/>
      <c r="K19" s="380"/>
      <c r="L19" s="380"/>
      <c r="M19" s="380"/>
      <c r="N19" s="380"/>
      <c r="O19" s="380"/>
      <c r="P19" s="381"/>
      <c r="R19" s="46"/>
      <c r="S19" s="46"/>
      <c r="T19" s="46"/>
      <c r="U19" s="85"/>
      <c r="V19" s="82"/>
      <c r="W19" s="82"/>
      <c r="X19" s="82"/>
      <c r="Y19" s="82"/>
      <c r="Z19" s="82"/>
      <c r="AA19" s="82"/>
      <c r="AB19" s="82"/>
      <c r="AC19" s="82"/>
      <c r="AD19" s="46"/>
      <c r="AE19" s="46"/>
      <c r="AF19" s="46"/>
    </row>
    <row r="20" spans="1:32" ht="18.75" customHeight="1">
      <c r="A20" s="237"/>
      <c r="B20" s="47"/>
      <c r="C20" s="356"/>
      <c r="D20" s="356"/>
      <c r="E20" s="356"/>
      <c r="F20" s="356"/>
      <c r="G20" s="356"/>
      <c r="H20" s="356"/>
      <c r="I20" s="356"/>
      <c r="J20" s="356"/>
      <c r="K20" s="356"/>
      <c r="L20" s="356"/>
      <c r="M20" s="356"/>
      <c r="N20" s="356"/>
      <c r="O20" s="356"/>
      <c r="P20" s="357"/>
      <c r="R20" s="46"/>
      <c r="S20" s="46"/>
      <c r="T20" s="46"/>
      <c r="U20" s="54"/>
      <c r="V20" s="82"/>
      <c r="W20" s="82"/>
      <c r="X20" s="82"/>
      <c r="Y20" s="82"/>
      <c r="Z20" s="82"/>
      <c r="AA20" s="82"/>
      <c r="AB20" s="82"/>
      <c r="AC20" s="82"/>
      <c r="AD20" s="46"/>
      <c r="AE20" s="46"/>
      <c r="AF20" s="46"/>
    </row>
    <row r="21" spans="1:32" ht="18.75" customHeight="1" thickBot="1">
      <c r="A21" s="237"/>
      <c r="B21" s="47">
        <v>2</v>
      </c>
      <c r="C21" s="358" t="s">
        <v>25</v>
      </c>
      <c r="D21" s="358"/>
      <c r="E21" s="358"/>
      <c r="F21" s="358"/>
      <c r="G21" s="358"/>
      <c r="H21" s="358"/>
      <c r="I21" s="358"/>
      <c r="J21" s="11" t="s">
        <v>26</v>
      </c>
      <c r="K21" s="359">
        <v>45762</v>
      </c>
      <c r="L21" s="360"/>
      <c r="M21" s="360"/>
      <c r="N21" s="361"/>
      <c r="O21" s="12" t="s">
        <v>27</v>
      </c>
      <c r="P21" s="53" t="s">
        <v>87</v>
      </c>
      <c r="R21" s="46"/>
      <c r="S21" s="46"/>
      <c r="T21" s="46"/>
      <c r="U21" s="54"/>
      <c r="V21" s="82" t="str">
        <f>IF(V18=0,"",IF(V18=1,"jeden",IF(V18=2,"dwa",IF(V18=3,"trzy",IF(V18=4,"cztery",IF(V18=5,"pięć",IF(V18=6,"sześć",IF(V18=7,"siedem",IF(V18=8,"osiem","dziewięć")))))))))</f>
        <v/>
      </c>
      <c r="W21" s="82" t="str">
        <f>IF(W18=0,"",IF(W18=1,"sto",IF(W18=2,"dwieście",IF(W18=3,"trzy",IF(W18=4,"cztery",IF(W18=5,"pięć",IF(W18=6,"sześć",IF(W18=7,"siedem",IF(W18=8,"osiem","dziewięć")))))))))</f>
        <v/>
      </c>
      <c r="X21" s="82" t="str">
        <f>IF(OR(X18=0,AND(Z18&gt;10,Z18&lt;20)),"",IF(X18=1,"dziesięć",IF(X18=2,"dwadzieścia",IF(X18=3,"trzy",IF(X18=4,"cztery",IF(X18=5,"pięć",IF(X18=6,"sześć",IF(X18=7,"siedem",IF(X18=8,"osiem","dziewięć")))))))))</f>
        <v/>
      </c>
      <c r="Y21" s="82" t="str">
        <f>IF(OR(Y18=0,AND(Z18&gt;10,Z18&lt;20)),"",IF(Y18=1,"jeden",IF(Y18=2,"dwa",IF(Y18=3,"trzy",IF(Y18=4,"cztery",IF(Y18=5,"pięć",IF(Y18=6,"sześć",IF(Y18=7,"siedem",IF(Y18=8,"osiem","dziewięć")))))))))</f>
        <v>jeden</v>
      </c>
      <c r="Z21" s="82" t="str">
        <f>IF(Z18=11,"jedenaście",IF(Z18=12,"dwanaście",IF(Z18=13,"trzynaście",IF(Z18=14,"czterynaście",IF(Z18=15,"piętnaście",IF(Z18=16,"szesnaście",IF(Z18=17,"siedemnaście",IF(Z18=18,"osiemnaście",IF(Z18=19,"dziewiętnaście","")))))))))</f>
        <v/>
      </c>
      <c r="AA21" s="82" t="str">
        <f>IF(OR(AA18=0,AND(AC18&gt;10,AC18&lt;20)),"",IF(AA18=1,"dziesięć",IF(AA18=2,"dwadzieścia",IF(AA18=3,"trzy",IF(AA18=4,"cztery",IF(AA18=5,"pięć",IF(AA18=6,"sześć",IF(AA18=7,"siedem",IF(AA18=8,"osiem","dziewięć")))))))))</f>
        <v/>
      </c>
      <c r="AB21" s="82" t="str">
        <f>IF(OR(AB18=0,AND(AC18&gt;10,AC18&lt;20)),"",IF(AB18=1,"jeden",IF(AB18=2,"dwa",IF(AB18=3,"trzy",IF(AB18=4,"cztery",IF(AB18=5,"pięć",IF(AB18=6,"sześć",IF(AB18=7,"siedem",IF(AB18=8,"osiem","dziewięć")))))))))</f>
        <v/>
      </c>
      <c r="AC21" s="82" t="str">
        <f>IF(AC18=11,"jedenaście",IF(AC18=12,"dwanaście",IF(AC18=13,"trzynaście",IF(AC18=14,"czterynaście",IF(AC18=15,"piętnaście",IF(AC18=16,"szesnaście",IF(AC18=17,"siedemnaście",IF(AC18=18,"osiemnaście",IF(AC18=19,"dziewiętnaście","")))))))))</f>
        <v/>
      </c>
      <c r="AD21" s="46"/>
      <c r="AE21" s="46"/>
      <c r="AF21" s="46"/>
    </row>
    <row r="22" spans="1:32" ht="18.75" customHeight="1" thickBot="1">
      <c r="A22" s="237"/>
      <c r="B22" s="47">
        <v>3</v>
      </c>
      <c r="C22" s="362" t="s">
        <v>28</v>
      </c>
      <c r="D22" s="362"/>
      <c r="E22" s="362"/>
      <c r="F22" s="362"/>
      <c r="G22" s="362"/>
      <c r="H22" s="362"/>
      <c r="I22" s="362"/>
      <c r="J22" s="362"/>
      <c r="K22" s="362"/>
      <c r="L22" s="362"/>
      <c r="M22" s="13"/>
      <c r="N22" s="13"/>
      <c r="O22" s="363">
        <v>1</v>
      </c>
      <c r="P22" s="364"/>
      <c r="R22" s="46"/>
      <c r="S22" s="46"/>
      <c r="T22" s="46"/>
      <c r="U22" s="54"/>
      <c r="V22" s="82" t="str">
        <f>IF(V18=0,"",IF(V18=1,"tysiąc",IF(AND(V18&gt;1,V18&lt;5),"tysiące","tysięcy")))</f>
        <v/>
      </c>
      <c r="W22" s="82" t="str">
        <f>IF(W18&lt;3,"",IF(OR(W18=3,W18=4),"sta","set"))</f>
        <v/>
      </c>
      <c r="X22" s="82" t="str">
        <f>IF(X18&lt;3,"",IF(OR(X18=3,X18=4),"dzieści","dziesiąt"))</f>
        <v/>
      </c>
      <c r="Y22" s="82"/>
      <c r="Z22" s="82"/>
      <c r="AA22" s="82" t="str">
        <f>IF(AA18&lt;3,"",IF(OR(AA18=3,AA18=4),"dzieści","dziesiąt"))</f>
        <v/>
      </c>
      <c r="AB22" s="82"/>
      <c r="AC22" s="82"/>
      <c r="AD22" s="46"/>
      <c r="AE22" s="46"/>
      <c r="AF22" s="46"/>
    </row>
    <row r="23" spans="1:32" ht="18.75" customHeight="1">
      <c r="A23" s="237"/>
      <c r="B23" s="47"/>
      <c r="C23" s="405" t="s">
        <v>29</v>
      </c>
      <c r="D23" s="405"/>
      <c r="E23" s="394" t="str">
        <f>U26</f>
        <v xml:space="preserve">    jeden złoty   </v>
      </c>
      <c r="F23" s="395"/>
      <c r="G23" s="395"/>
      <c r="H23" s="395"/>
      <c r="I23" s="395"/>
      <c r="J23" s="395"/>
      <c r="K23" s="395"/>
      <c r="L23" s="395"/>
      <c r="M23" s="395"/>
      <c r="N23" s="395"/>
      <c r="O23" s="395"/>
      <c r="P23" s="396"/>
      <c r="R23" s="46"/>
      <c r="S23" s="46"/>
      <c r="T23" s="46"/>
      <c r="U23" s="54"/>
      <c r="V23" s="82"/>
      <c r="W23" s="82"/>
      <c r="X23" s="82"/>
      <c r="Y23" s="82"/>
      <c r="Z23" s="82"/>
      <c r="AA23" s="82"/>
      <c r="AB23" s="82"/>
      <c r="AC23" s="82"/>
      <c r="AD23" s="46"/>
      <c r="AE23" s="46"/>
      <c r="AF23" s="46"/>
    </row>
    <row r="24" spans="1:32" ht="18.75" customHeight="1">
      <c r="A24" s="237"/>
      <c r="B24" s="47">
        <v>4</v>
      </c>
      <c r="C24" s="397" t="s">
        <v>30</v>
      </c>
      <c r="D24" s="397"/>
      <c r="E24" s="397"/>
      <c r="F24" s="397"/>
      <c r="G24" s="397"/>
      <c r="H24" s="397"/>
      <c r="I24" s="397"/>
      <c r="J24" s="398" t="s">
        <v>8</v>
      </c>
      <c r="K24" s="398"/>
      <c r="L24" s="399" t="s">
        <v>31</v>
      </c>
      <c r="M24" s="399"/>
      <c r="N24" s="399"/>
      <c r="O24" s="399"/>
      <c r="P24" s="400"/>
      <c r="R24" s="46"/>
      <c r="S24" s="46"/>
      <c r="T24" s="46"/>
      <c r="U24" s="54"/>
      <c r="V24" s="82"/>
      <c r="W24" s="82"/>
      <c r="X24" s="82"/>
      <c r="Y24" s="82"/>
      <c r="Z24" s="82"/>
      <c r="AA24" s="82"/>
      <c r="AB24" s="82"/>
      <c r="AC24" s="82"/>
      <c r="AD24" s="46"/>
      <c r="AE24" s="46"/>
      <c r="AF24" s="46"/>
    </row>
    <row r="25" spans="1:32" ht="18.75" customHeight="1" thickBot="1">
      <c r="A25" s="237"/>
      <c r="B25" s="47">
        <v>5</v>
      </c>
      <c r="C25" s="401" t="s">
        <v>32</v>
      </c>
      <c r="D25" s="401"/>
      <c r="E25" s="401"/>
      <c r="F25" s="406" t="s">
        <v>88</v>
      </c>
      <c r="G25" s="406"/>
      <c r="H25" s="88">
        <f>K21</f>
        <v>45762</v>
      </c>
      <c r="I25" s="14"/>
      <c r="J25" s="15"/>
      <c r="K25" s="16"/>
      <c r="L25" s="17"/>
      <c r="M25" s="402"/>
      <c r="N25" s="403"/>
      <c r="O25" s="403"/>
      <c r="P25" s="404"/>
      <c r="R25" s="46"/>
      <c r="S25" s="46"/>
      <c r="T25" s="46"/>
      <c r="V25" s="87" t="s">
        <v>86</v>
      </c>
      <c r="W25" s="82"/>
      <c r="X25" s="82"/>
      <c r="Y25" s="83" t="str">
        <f>IF(INT(U18)&gt;0,IF(OR(AND(Z18&gt;10,Z18&lt;22),Z18=31,Z18=41,Z18=51,Z18=61,Z18=71,Z18=81,Z18=91),"złotych",IF(Y18=1,"złoty",IF(AND(Y18&gt;1,Y18&lt;5),"złote",IF(OR(Y18=0,Y18&gt;4),"złotych")))),"")</f>
        <v>złoty</v>
      </c>
      <c r="Z25" s="83"/>
      <c r="AA25" s="82"/>
      <c r="AB25" s="83" t="str">
        <f>IF(U18-INT(U18)&gt;0,IF(OR(AND(AC18&gt;10,AC18&lt;22),AC18=31,AC18=41,AC18=51,AC18=61,AC18=71,AC18=81,AC18=91),"groszy",IF(AB18=1,"grosz",IF(AND(AB18&gt;1,AB18&lt;5),"grosze",IF(OR(AB18=0,AB18&gt;4),"groszy")))),"")</f>
        <v/>
      </c>
      <c r="AC25" s="82"/>
      <c r="AD25" s="46"/>
      <c r="AE25" s="46"/>
      <c r="AF25" s="46"/>
    </row>
    <row r="26" spans="1:32" ht="18.75" customHeight="1" thickBot="1">
      <c r="A26" s="237"/>
      <c r="B26" s="60"/>
      <c r="C26" s="384"/>
      <c r="D26" s="384"/>
      <c r="E26" s="384"/>
      <c r="F26" s="384"/>
      <c r="G26" s="384"/>
      <c r="H26" s="384"/>
      <c r="I26" s="384"/>
      <c r="J26" s="384"/>
      <c r="K26" s="384"/>
      <c r="L26" s="384"/>
      <c r="M26" s="384"/>
      <c r="N26" s="384"/>
      <c r="O26" s="384"/>
      <c r="P26" s="18"/>
      <c r="R26" s="46"/>
      <c r="S26" s="46"/>
      <c r="T26" s="46"/>
      <c r="U26" s="86" t="str">
        <f>V21&amp;" "&amp;V22&amp;" "&amp;W21&amp;W22&amp;" "&amp;X21&amp;X22&amp;" "&amp;Y21&amp;Z21&amp;" "&amp;Y25&amp;" "&amp;AA21&amp;AA22&amp;" "&amp;AB21&amp;AC21&amp; " "&amp;AB25</f>
        <v xml:space="preserve">    jeden złoty   </v>
      </c>
      <c r="V26" s="79"/>
      <c r="W26" s="79"/>
      <c r="X26" s="79"/>
      <c r="Y26" s="79"/>
      <c r="Z26" s="79"/>
      <c r="AA26" s="79"/>
      <c r="AB26" s="79"/>
      <c r="AC26" s="79"/>
      <c r="AD26" s="46"/>
      <c r="AE26" s="46"/>
      <c r="AF26" s="46"/>
    </row>
    <row r="27" spans="1:32" ht="18.75" customHeight="1">
      <c r="A27" s="237"/>
      <c r="B27" s="60"/>
      <c r="C27" s="384"/>
      <c r="D27" s="384"/>
      <c r="E27" s="384"/>
      <c r="F27" s="384"/>
      <c r="G27" s="384"/>
      <c r="H27" s="384"/>
      <c r="I27" s="384"/>
      <c r="J27" s="384"/>
      <c r="K27" s="384"/>
      <c r="L27" s="384"/>
      <c r="M27" s="384"/>
      <c r="N27" s="384"/>
      <c r="O27" s="384"/>
      <c r="P27" s="18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</row>
    <row r="28" spans="1:32" ht="18.75" customHeight="1">
      <c r="A28" s="237"/>
      <c r="B28" s="60"/>
      <c r="C28" s="384"/>
      <c r="D28" s="384"/>
      <c r="E28" s="384"/>
      <c r="F28" s="384"/>
      <c r="G28" s="384"/>
      <c r="H28" s="384"/>
      <c r="I28" s="384"/>
      <c r="J28" s="384"/>
      <c r="K28" s="384"/>
      <c r="L28" s="384"/>
      <c r="M28" s="384"/>
      <c r="N28" s="384"/>
      <c r="O28" s="384"/>
      <c r="P28" s="18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</row>
    <row r="29" spans="1:32" ht="26.25" customHeight="1">
      <c r="A29" s="237"/>
      <c r="B29" s="47">
        <v>6</v>
      </c>
      <c r="C29" s="385" t="s">
        <v>33</v>
      </c>
      <c r="D29" s="385"/>
      <c r="E29" s="385"/>
      <c r="F29" s="385"/>
      <c r="G29" s="385"/>
      <c r="H29" s="385"/>
      <c r="I29" s="385"/>
      <c r="J29" s="385"/>
      <c r="K29" s="385"/>
      <c r="L29" s="385"/>
      <c r="M29" s="385"/>
      <c r="N29" s="385"/>
      <c r="O29" s="385"/>
      <c r="P29" s="19"/>
    </row>
    <row r="30" spans="1:32" ht="18.75" customHeight="1">
      <c r="A30" s="237"/>
      <c r="B30" s="47">
        <v>7</v>
      </c>
      <c r="C30" s="386" t="s">
        <v>34</v>
      </c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20"/>
    </row>
    <row r="31" spans="1:32" ht="18.75" customHeight="1">
      <c r="A31" s="237"/>
      <c r="B31" s="47">
        <v>8</v>
      </c>
      <c r="C31" s="386" t="s">
        <v>35</v>
      </c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20"/>
    </row>
    <row r="32" spans="1:32" ht="18.75" customHeight="1">
      <c r="A32" s="237"/>
      <c r="B32" s="58">
        <v>9</v>
      </c>
      <c r="C32" s="347" t="s">
        <v>36</v>
      </c>
      <c r="D32" s="347"/>
      <c r="E32" s="347"/>
      <c r="F32" s="347"/>
      <c r="G32" s="347"/>
      <c r="H32" s="347"/>
      <c r="I32" s="347"/>
      <c r="J32" s="347"/>
      <c r="K32" s="347"/>
      <c r="L32" s="347"/>
      <c r="M32" s="347"/>
      <c r="N32" s="347"/>
      <c r="O32" s="347"/>
      <c r="P32" s="21"/>
    </row>
    <row r="33" spans="1:153" ht="15.75" customHeight="1" thickBot="1">
      <c r="A33" s="237"/>
      <c r="B33" s="47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6"/>
      <c r="N33" s="46"/>
      <c r="O33" s="46"/>
      <c r="P33" s="20"/>
    </row>
    <row r="34" spans="1:153" ht="15.75" customHeight="1">
      <c r="A34" s="237"/>
      <c r="B34" s="47"/>
      <c r="C34" s="48"/>
      <c r="D34" s="48"/>
      <c r="E34" s="214" t="s">
        <v>37</v>
      </c>
      <c r="F34" s="215"/>
      <c r="G34" s="215"/>
      <c r="H34" s="215"/>
      <c r="I34" s="216"/>
      <c r="J34" s="48"/>
      <c r="K34" s="195" t="s">
        <v>38</v>
      </c>
      <c r="L34" s="196"/>
      <c r="M34" s="196"/>
      <c r="N34" s="196"/>
      <c r="O34" s="197"/>
      <c r="P34" s="20"/>
    </row>
    <row r="35" spans="1:153" ht="15.75" customHeight="1">
      <c r="A35" s="237"/>
      <c r="B35" s="47"/>
      <c r="C35" s="48"/>
      <c r="D35" s="48"/>
      <c r="E35" s="217"/>
      <c r="F35" s="218"/>
      <c r="G35" s="218"/>
      <c r="H35" s="218"/>
      <c r="I35" s="219"/>
      <c r="J35" s="48"/>
      <c r="K35" s="198"/>
      <c r="L35" s="199"/>
      <c r="M35" s="199"/>
      <c r="N35" s="199"/>
      <c r="O35" s="200"/>
      <c r="P35" s="20"/>
    </row>
    <row r="36" spans="1:153" ht="15.75" customHeight="1">
      <c r="A36" s="237"/>
      <c r="B36" s="47"/>
      <c r="C36" s="48"/>
      <c r="D36" s="48"/>
      <c r="E36" s="217"/>
      <c r="F36" s="218"/>
      <c r="G36" s="218"/>
      <c r="H36" s="218"/>
      <c r="I36" s="219"/>
      <c r="J36" s="48"/>
      <c r="K36" s="198"/>
      <c r="L36" s="199"/>
      <c r="M36" s="199"/>
      <c r="N36" s="199"/>
      <c r="O36" s="200"/>
      <c r="P36" s="20"/>
    </row>
    <row r="37" spans="1:153" ht="15.75" customHeight="1" thickBot="1">
      <c r="A37" s="237"/>
      <c r="B37" s="47"/>
      <c r="C37" s="48"/>
      <c r="D37" s="48"/>
      <c r="E37" s="220"/>
      <c r="F37" s="221"/>
      <c r="G37" s="221"/>
      <c r="H37" s="221"/>
      <c r="I37" s="222"/>
      <c r="J37" s="48"/>
      <c r="K37" s="201"/>
      <c r="L37" s="202"/>
      <c r="M37" s="202"/>
      <c r="N37" s="202"/>
      <c r="O37" s="203"/>
      <c r="P37" s="20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</row>
    <row r="38" spans="1:153" ht="15.75" customHeight="1">
      <c r="A38" s="238"/>
      <c r="B38" s="47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6"/>
      <c r="N38" s="46"/>
      <c r="O38" s="46"/>
      <c r="P38" s="20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</row>
    <row r="39" spans="1:153" s="10" customFormat="1" ht="3.75" customHeight="1">
      <c r="A39" s="348"/>
      <c r="B39" s="349"/>
      <c r="C39" s="349"/>
      <c r="D39" s="349"/>
      <c r="E39" s="349"/>
      <c r="F39" s="349"/>
      <c r="G39" s="349"/>
      <c r="H39" s="349"/>
      <c r="I39" s="349"/>
      <c r="J39" s="349"/>
      <c r="K39" s="349"/>
      <c r="L39" s="349"/>
      <c r="M39" s="349"/>
      <c r="N39" s="349"/>
      <c r="O39" s="349"/>
      <c r="P39" s="350"/>
      <c r="Q39" s="1"/>
      <c r="R39" s="1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ht="15" customHeight="1" thickBot="1">
      <c r="A40" s="119"/>
      <c r="B40" s="46"/>
      <c r="C40" s="46"/>
      <c r="D40" s="46"/>
      <c r="E40" s="46"/>
      <c r="F40" s="351" t="s">
        <v>39</v>
      </c>
      <c r="G40" s="352"/>
      <c r="H40" s="352"/>
      <c r="I40" s="352"/>
      <c r="J40" s="353"/>
      <c r="K40" s="22"/>
      <c r="L40" s="354" t="s">
        <v>40</v>
      </c>
      <c r="M40" s="355"/>
      <c r="N40" s="355"/>
      <c r="O40" s="355"/>
      <c r="P40" s="23" t="str">
        <f>P21</f>
        <v>x</v>
      </c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</row>
    <row r="41" spans="1:153" ht="15" customHeight="1">
      <c r="A41" s="120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20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</row>
    <row r="42" spans="1:153" ht="15" customHeight="1">
      <c r="A42" s="120"/>
      <c r="B42" s="46"/>
      <c r="C42" s="46"/>
      <c r="D42" s="49" t="s">
        <v>41</v>
      </c>
      <c r="E42" s="387" t="str">
        <f>E10</f>
        <v>kowal</v>
      </c>
      <c r="F42" s="388"/>
      <c r="G42" s="388"/>
      <c r="H42" s="388"/>
      <c r="I42" s="388"/>
      <c r="J42" s="389" t="str">
        <f>L10</f>
        <v>jan</v>
      </c>
      <c r="K42" s="389"/>
      <c r="L42" s="389"/>
      <c r="M42" s="389"/>
      <c r="N42" s="389"/>
      <c r="O42" s="390"/>
      <c r="P42" s="20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  <c r="AJ42" s="79"/>
    </row>
    <row r="43" spans="1:153" ht="15" customHeight="1">
      <c r="A43" s="120"/>
      <c r="B43" s="46"/>
      <c r="C43" s="46"/>
      <c r="D43" s="49" t="s">
        <v>42</v>
      </c>
      <c r="E43" s="391" t="s">
        <v>43</v>
      </c>
      <c r="F43" s="392"/>
      <c r="G43" s="392"/>
      <c r="H43" s="392"/>
      <c r="I43" s="392"/>
      <c r="J43" s="392"/>
      <c r="K43" s="392"/>
      <c r="L43" s="392"/>
      <c r="M43" s="392"/>
      <c r="N43" s="392"/>
      <c r="O43" s="393"/>
      <c r="P43" s="20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</row>
    <row r="44" spans="1:153" ht="15" customHeight="1" thickBot="1">
      <c r="A44" s="120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20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79"/>
    </row>
    <row r="45" spans="1:153" ht="26.25" customHeight="1" thickBot="1">
      <c r="A45" s="120"/>
      <c r="B45" s="46"/>
      <c r="C45" s="46"/>
      <c r="D45" s="54"/>
      <c r="E45" s="319">
        <f>O22</f>
        <v>1</v>
      </c>
      <c r="F45" s="320"/>
      <c r="G45" s="321"/>
      <c r="H45" s="71">
        <v>1</v>
      </c>
      <c r="I45" s="325" t="s">
        <v>44</v>
      </c>
      <c r="J45" s="326"/>
      <c r="K45" s="326"/>
      <c r="L45" s="326"/>
      <c r="M45" s="326"/>
      <c r="N45" s="326"/>
      <c r="O45" s="327"/>
      <c r="P45" s="20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</row>
    <row r="46" spans="1:153" ht="22.5" customHeight="1">
      <c r="A46" s="120"/>
      <c r="B46" s="46"/>
      <c r="C46" s="46"/>
      <c r="D46" s="55"/>
      <c r="E46" s="374">
        <f>E45*20%</f>
        <v>0.2</v>
      </c>
      <c r="F46" s="375"/>
      <c r="G46" s="376"/>
      <c r="H46" s="72">
        <v>2</v>
      </c>
      <c r="I46" s="338" t="s">
        <v>66</v>
      </c>
      <c r="J46" s="339"/>
      <c r="K46" s="339"/>
      <c r="L46" s="339"/>
      <c r="M46" s="339"/>
      <c r="N46" s="339"/>
      <c r="O46" s="340"/>
      <c r="P46" s="20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79"/>
      <c r="AH46" s="79"/>
      <c r="AI46" s="79"/>
      <c r="AJ46" s="79"/>
    </row>
    <row r="47" spans="1:153" ht="22.5" customHeight="1">
      <c r="A47" s="120"/>
      <c r="B47" s="46"/>
      <c r="C47" s="46"/>
      <c r="D47" s="54"/>
      <c r="E47" s="313">
        <f>E45-E46</f>
        <v>1</v>
      </c>
      <c r="F47" s="314"/>
      <c r="G47" s="315"/>
      <c r="H47" s="73">
        <v>3</v>
      </c>
      <c r="I47" s="341" t="s">
        <v>67</v>
      </c>
      <c r="J47" s="342"/>
      <c r="K47" s="342"/>
      <c r="L47" s="342"/>
      <c r="M47" s="342"/>
      <c r="N47" s="342"/>
      <c r="O47" s="343"/>
      <c r="P47" s="20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79"/>
      <c r="AH47" s="79"/>
      <c r="AI47" s="79"/>
      <c r="AJ47" s="79"/>
    </row>
    <row r="48" spans="1:153" ht="22.5" customHeight="1">
      <c r="A48" s="120"/>
      <c r="B48" s="46"/>
      <c r="C48" s="46"/>
      <c r="D48" s="54"/>
      <c r="E48" s="377">
        <f>E47*12%</f>
        <v>0.12</v>
      </c>
      <c r="F48" s="378"/>
      <c r="G48" s="379"/>
      <c r="H48" s="73">
        <v>4</v>
      </c>
      <c r="I48" s="341" t="s">
        <v>68</v>
      </c>
      <c r="J48" s="342"/>
      <c r="K48" s="342"/>
      <c r="L48" s="342"/>
      <c r="M48" s="342"/>
      <c r="N48" s="342"/>
      <c r="O48" s="343"/>
      <c r="P48" s="20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</row>
    <row r="49" spans="1:36" ht="22.5" customHeight="1">
      <c r="A49" s="120"/>
      <c r="B49" s="46"/>
      <c r="C49" s="46"/>
      <c r="D49" s="54"/>
      <c r="E49" s="313">
        <f>ROUND(E48,0)</f>
        <v>0</v>
      </c>
      <c r="F49" s="314"/>
      <c r="G49" s="315"/>
      <c r="H49" s="74">
        <v>6</v>
      </c>
      <c r="I49" s="341" t="s">
        <v>69</v>
      </c>
      <c r="J49" s="342"/>
      <c r="K49" s="342"/>
      <c r="L49" s="342"/>
      <c r="M49" s="342"/>
      <c r="N49" s="342"/>
      <c r="O49" s="343"/>
      <c r="P49" s="20"/>
      <c r="R49" s="63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79"/>
      <c r="AH49" s="79"/>
      <c r="AI49" s="79"/>
      <c r="AJ49" s="79"/>
    </row>
    <row r="50" spans="1:36" ht="22.5" customHeight="1" thickBot="1">
      <c r="A50" s="120"/>
      <c r="B50" s="46"/>
      <c r="C50" s="46"/>
      <c r="D50" s="46"/>
      <c r="E50" s="316">
        <f>E45*9%</f>
        <v>0.09</v>
      </c>
      <c r="F50" s="317"/>
      <c r="G50" s="318"/>
      <c r="H50" s="74">
        <v>7</v>
      </c>
      <c r="I50" s="344" t="s">
        <v>70</v>
      </c>
      <c r="J50" s="345"/>
      <c r="K50" s="345"/>
      <c r="L50" s="345"/>
      <c r="M50" s="345"/>
      <c r="N50" s="345"/>
      <c r="O50" s="346"/>
      <c r="P50" s="20"/>
      <c r="R50" s="46"/>
      <c r="S50" s="79"/>
      <c r="T50" s="79"/>
      <c r="U50" s="79"/>
      <c r="V50" s="80"/>
      <c r="W50" s="80"/>
      <c r="X50" s="80"/>
      <c r="Y50" s="80"/>
      <c r="Z50" s="80"/>
      <c r="AA50" s="80"/>
      <c r="AB50" s="80"/>
      <c r="AC50" s="80"/>
      <c r="AD50" s="79"/>
      <c r="AE50" s="79"/>
      <c r="AF50" s="79"/>
      <c r="AG50" s="79"/>
      <c r="AH50" s="79"/>
      <c r="AI50" s="79"/>
      <c r="AJ50" s="79"/>
    </row>
    <row r="51" spans="1:36" ht="26.25" customHeight="1" thickBot="1">
      <c r="A51" s="120"/>
      <c r="B51" s="46"/>
      <c r="C51" s="46"/>
      <c r="D51" s="46"/>
      <c r="E51" s="319">
        <f>E45-E49-E50</f>
        <v>0.91</v>
      </c>
      <c r="F51" s="320"/>
      <c r="G51" s="321"/>
      <c r="H51" s="71">
        <v>8</v>
      </c>
      <c r="I51" s="325" t="s">
        <v>71</v>
      </c>
      <c r="J51" s="326"/>
      <c r="K51" s="326"/>
      <c r="L51" s="326"/>
      <c r="M51" s="326"/>
      <c r="N51" s="326"/>
      <c r="O51" s="327"/>
      <c r="P51" s="20"/>
      <c r="R51" s="64"/>
      <c r="S51" s="79"/>
      <c r="T51" s="79"/>
      <c r="U51" s="79"/>
      <c r="V51" s="81"/>
      <c r="W51" s="81"/>
      <c r="X51" s="81"/>
      <c r="Y51" s="81"/>
      <c r="Z51" s="81"/>
      <c r="AA51" s="81"/>
      <c r="AB51" s="81"/>
      <c r="AC51" s="82"/>
      <c r="AD51" s="79"/>
      <c r="AE51" s="79"/>
      <c r="AF51" s="79"/>
      <c r="AG51" s="79"/>
      <c r="AH51" s="79"/>
      <c r="AI51" s="79"/>
      <c r="AJ51" s="79"/>
    </row>
    <row r="52" spans="1:36" ht="15" customHeight="1" thickBot="1">
      <c r="A52" s="120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56"/>
      <c r="R52" s="62"/>
      <c r="S52" s="79"/>
      <c r="T52" s="79"/>
      <c r="U52" s="79"/>
      <c r="V52" s="82"/>
      <c r="W52" s="82"/>
      <c r="X52" s="82"/>
      <c r="Y52" s="82"/>
      <c r="Z52" s="82"/>
      <c r="AA52" s="82"/>
      <c r="AB52" s="82"/>
      <c r="AC52" s="82"/>
      <c r="AD52" s="79"/>
      <c r="AE52" s="79"/>
      <c r="AF52" s="79"/>
      <c r="AG52" s="79"/>
      <c r="AH52" s="79"/>
      <c r="AI52" s="79"/>
      <c r="AJ52" s="79"/>
    </row>
    <row r="53" spans="1:36" ht="15" customHeight="1">
      <c r="A53" s="120"/>
      <c r="B53" s="46"/>
      <c r="C53" s="46"/>
      <c r="D53" s="46"/>
      <c r="E53" s="333" t="s">
        <v>45</v>
      </c>
      <c r="F53" s="334"/>
      <c r="G53" s="334"/>
      <c r="H53" s="334"/>
      <c r="I53" s="334"/>
      <c r="J53" s="334"/>
      <c r="K53" s="334"/>
      <c r="L53" s="334"/>
      <c r="M53" s="334"/>
      <c r="N53" s="334"/>
      <c r="O53" s="335"/>
      <c r="P53" s="56"/>
      <c r="R53" s="46"/>
      <c r="S53" s="79"/>
      <c r="T53" s="79"/>
      <c r="U53" s="79"/>
      <c r="V53" s="82"/>
      <c r="W53" s="82"/>
      <c r="X53" s="82"/>
      <c r="Y53" s="82"/>
      <c r="Z53" s="82"/>
      <c r="AA53" s="82"/>
      <c r="AB53" s="82"/>
      <c r="AC53" s="82"/>
      <c r="AD53" s="79"/>
      <c r="AE53" s="79"/>
      <c r="AF53" s="79"/>
      <c r="AG53" s="79"/>
      <c r="AH53" s="79"/>
      <c r="AI53" s="79"/>
      <c r="AJ53" s="79"/>
    </row>
    <row r="54" spans="1:36" ht="15" customHeight="1" thickBot="1">
      <c r="A54" s="120"/>
      <c r="B54" s="46"/>
      <c r="C54" s="46"/>
      <c r="D54" s="46"/>
      <c r="E54" s="330" t="s">
        <v>58</v>
      </c>
      <c r="F54" s="331"/>
      <c r="G54" s="331"/>
      <c r="H54" s="331"/>
      <c r="I54" s="331"/>
      <c r="J54" s="331"/>
      <c r="K54" s="331"/>
      <c r="L54" s="331"/>
      <c r="M54" s="331"/>
      <c r="N54" s="331"/>
      <c r="O54" s="332"/>
      <c r="P54" s="56"/>
      <c r="R54" s="46"/>
      <c r="S54" s="79"/>
      <c r="T54" s="79"/>
      <c r="U54" s="79"/>
      <c r="V54" s="82"/>
      <c r="W54" s="82"/>
      <c r="X54" s="82"/>
      <c r="Y54" s="82"/>
      <c r="Z54" s="82"/>
      <c r="AA54" s="82"/>
      <c r="AB54" s="82"/>
      <c r="AC54" s="82"/>
      <c r="AD54" s="79"/>
      <c r="AE54" s="79"/>
      <c r="AF54" s="79"/>
      <c r="AG54" s="79"/>
      <c r="AH54" s="79"/>
      <c r="AI54" s="79"/>
      <c r="AJ54" s="79"/>
    </row>
    <row r="55" spans="1:36" s="57" customFormat="1" ht="15" customHeight="1" thickBot="1">
      <c r="A55" s="120"/>
      <c r="B55" s="54"/>
      <c r="C55" s="54"/>
      <c r="D55" s="54"/>
      <c r="E55" s="365"/>
      <c r="F55" s="366"/>
      <c r="G55" s="366"/>
      <c r="H55" s="366"/>
      <c r="I55" s="366"/>
      <c r="J55" s="366"/>
      <c r="K55" s="366"/>
      <c r="L55" s="366"/>
      <c r="M55" s="366"/>
      <c r="N55" s="366"/>
      <c r="O55" s="367"/>
      <c r="P55" s="56"/>
      <c r="R55" s="54"/>
      <c r="S55" s="79"/>
      <c r="T55" s="79"/>
      <c r="U55" s="54"/>
      <c r="V55" s="80" t="s">
        <v>76</v>
      </c>
      <c r="W55" s="80" t="s">
        <v>77</v>
      </c>
      <c r="X55" s="80" t="s">
        <v>78</v>
      </c>
      <c r="Y55" s="80" t="s">
        <v>79</v>
      </c>
      <c r="Z55" s="80" t="s">
        <v>80</v>
      </c>
      <c r="AA55" s="80" t="s">
        <v>81</v>
      </c>
      <c r="AB55" s="80" t="s">
        <v>82</v>
      </c>
      <c r="AC55" s="80" t="s">
        <v>83</v>
      </c>
      <c r="AD55" s="79"/>
      <c r="AE55" s="79"/>
      <c r="AF55" s="79"/>
      <c r="AG55" s="79"/>
      <c r="AH55" s="79"/>
      <c r="AI55" s="79"/>
      <c r="AJ55" s="79"/>
    </row>
    <row r="56" spans="1:36" ht="15" customHeight="1" thickBot="1">
      <c r="A56" s="120"/>
      <c r="B56" s="46"/>
      <c r="C56" s="46"/>
      <c r="D56" s="46"/>
      <c r="E56" s="368"/>
      <c r="F56" s="369"/>
      <c r="G56" s="369"/>
      <c r="H56" s="369"/>
      <c r="I56" s="369"/>
      <c r="J56" s="369"/>
      <c r="K56" s="369"/>
      <c r="L56" s="369"/>
      <c r="M56" s="369"/>
      <c r="N56" s="369"/>
      <c r="O56" s="370"/>
      <c r="P56" s="20"/>
      <c r="R56" s="46"/>
      <c r="S56" s="79"/>
      <c r="T56" s="79"/>
      <c r="U56" s="84">
        <f>E59</f>
        <v>0.91</v>
      </c>
      <c r="V56" s="81">
        <f>INT(U56/1000)</f>
        <v>0</v>
      </c>
      <c r="W56" s="81">
        <f>INT(U56/100)-V56*10</f>
        <v>0</v>
      </c>
      <c r="X56" s="81">
        <f>INT(U56/10)-W56*10-V56*100</f>
        <v>0</v>
      </c>
      <c r="Y56" s="81">
        <f>INT(U56)-X56*10-W56*100-V56*1000</f>
        <v>0</v>
      </c>
      <c r="Z56" s="81">
        <f>X56*10+Y56</f>
        <v>0</v>
      </c>
      <c r="AA56" s="81">
        <f>INT(U56*10)-Y56*10-X56*100-W56*1000-V56*10000</f>
        <v>9</v>
      </c>
      <c r="AB56" s="81">
        <f>INT(U56*100)-AA56*10-Y56*100-X56*1000-W56*10000-V56*100000</f>
        <v>1</v>
      </c>
      <c r="AC56" s="82">
        <f>AB56+AA56*10</f>
        <v>91</v>
      </c>
      <c r="AD56" s="79"/>
      <c r="AE56" s="79"/>
      <c r="AF56" s="79"/>
      <c r="AG56" s="79"/>
      <c r="AH56" s="79"/>
      <c r="AI56" s="79"/>
      <c r="AJ56" s="79"/>
    </row>
    <row r="57" spans="1:36" ht="15" customHeight="1">
      <c r="A57" s="120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20"/>
      <c r="R57" s="46"/>
      <c r="S57" s="79"/>
      <c r="T57" s="79"/>
      <c r="U57" s="85"/>
      <c r="V57" s="82"/>
      <c r="W57" s="82"/>
      <c r="X57" s="82"/>
      <c r="Y57" s="82"/>
      <c r="Z57" s="82"/>
      <c r="AA57" s="82"/>
      <c r="AB57" s="82"/>
      <c r="AC57" s="82"/>
      <c r="AD57" s="79"/>
      <c r="AE57" s="79"/>
      <c r="AF57" s="79"/>
      <c r="AG57" s="79"/>
      <c r="AH57" s="79"/>
      <c r="AI57" s="79"/>
      <c r="AJ57" s="79"/>
    </row>
    <row r="58" spans="1:36" ht="15" customHeight="1">
      <c r="A58" s="120"/>
      <c r="B58" s="46"/>
      <c r="C58" s="46"/>
      <c r="D58" s="46"/>
      <c r="E58" s="336" t="s">
        <v>61</v>
      </c>
      <c r="F58" s="337"/>
      <c r="G58" s="337"/>
      <c r="H58" s="337"/>
      <c r="I58" s="328"/>
      <c r="J58" s="328"/>
      <c r="K58" s="328"/>
      <c r="L58" s="328"/>
      <c r="M58" s="328"/>
      <c r="N58" s="328"/>
      <c r="O58" s="329"/>
      <c r="P58" s="20"/>
      <c r="R58" s="46"/>
      <c r="S58" s="79"/>
      <c r="T58" s="79"/>
      <c r="U58" s="54"/>
      <c r="V58" s="82"/>
      <c r="W58" s="82"/>
      <c r="X58" s="82"/>
      <c r="Y58" s="82"/>
      <c r="Z58" s="82"/>
      <c r="AA58" s="82"/>
      <c r="AB58" s="82"/>
      <c r="AC58" s="82"/>
      <c r="AD58" s="79"/>
      <c r="AE58" s="79"/>
      <c r="AF58" s="79"/>
      <c r="AG58" s="79"/>
      <c r="AH58" s="79"/>
      <c r="AI58" s="79"/>
      <c r="AJ58" s="79"/>
    </row>
    <row r="59" spans="1:36" ht="15.75" customHeight="1">
      <c r="A59" s="120"/>
      <c r="B59" s="46"/>
      <c r="C59" s="46"/>
      <c r="D59" s="46"/>
      <c r="E59" s="61">
        <f>E51</f>
        <v>0.91</v>
      </c>
      <c r="F59" s="324" t="s">
        <v>60</v>
      </c>
      <c r="G59" s="324"/>
      <c r="H59" s="322" t="str">
        <f>U64</f>
        <v xml:space="preserve">      dziewięćdziesiąt jeden groszy</v>
      </c>
      <c r="I59" s="322"/>
      <c r="J59" s="322"/>
      <c r="K59" s="322"/>
      <c r="L59" s="322"/>
      <c r="M59" s="322"/>
      <c r="N59" s="322"/>
      <c r="O59" s="323"/>
      <c r="P59" s="20"/>
      <c r="S59" s="79"/>
      <c r="T59" s="79"/>
      <c r="U59" s="54"/>
      <c r="V59" s="82" t="str">
        <f>IF(V56=0,"",IF(V56=1,"jeden",IF(V56=2,"dwa",IF(V56=3,"trzy",IF(V56=4,"cztery",IF(V56=5,"pięć",IF(V56=6,"sześć",IF(V56=7,"siedem",IF(V56=8,"osiem","dziewięć")))))))))</f>
        <v/>
      </c>
      <c r="W59" s="82" t="str">
        <f>IF(W56=0,"",IF(W56=1,"sto",IF(W56=2,"dwieście",IF(W56=3,"trzy",IF(W56=4,"cztery",IF(W56=5,"pięć",IF(W56=6,"sześć",IF(W56=7,"siedem",IF(W56=8,"osiem","dziewięć")))))))))</f>
        <v/>
      </c>
      <c r="X59" s="82" t="str">
        <f>IF(OR(X56=0,AND(Z56&gt;10,Z56&lt;20)),"",IF(X56=1,"dziesięć",IF(X56=2,"dwadzieścia",IF(X56=3,"trzy",IF(X56=4,"cztery",IF(X56=5,"pięć",IF(X56=6,"sześć",IF(X56=7,"siedem",IF(X56=8,"osiem","dziewięć")))))))))</f>
        <v/>
      </c>
      <c r="Y59" s="82" t="str">
        <f>IF(OR(Y56=0,AND(Z56&gt;10,Z56&lt;20)),"",IF(Y56=1,"jeden",IF(Y56=2,"dwa",IF(Y56=3,"trzy",IF(Y56=4,"cztery",IF(Y56=5,"pięć",IF(Y56=6,"sześć",IF(Y56=7,"siedem",IF(Y56=8,"osiem","dziewięć")))))))))</f>
        <v/>
      </c>
      <c r="Z59" s="82" t="str">
        <f>IF(Z56=11,"jedenaście",IF(Z56=12,"dwanaście",IF(Z56=13,"trzynaście",IF(Z56=14,"czterynaście",IF(Z56=15,"piętnaście",IF(Z56=16,"szesnaście",IF(Z56=17,"siedemnaście",IF(Z56=18,"osiemnaście",IF(Z56=19,"dziewiętnaście","")))))))))</f>
        <v/>
      </c>
      <c r="AA59" s="82" t="str">
        <f>IF(OR(AA56=0,AND(AC56&gt;10,AC56&lt;20)),"",IF(AA56=1,"dziesięć",IF(AA56=2,"dwadzieścia",IF(AA56=3,"trzy",IF(AA56=4,"cztery",IF(AA56=5,"pięć",IF(AA56=6,"sześć",IF(AA56=7,"siedem",IF(AA56=8,"osiem","dziewięć")))))))))</f>
        <v>dziewięć</v>
      </c>
      <c r="AB59" s="82" t="str">
        <f>IF(OR(AB56=0,AND(AC56&gt;10,AC56&lt;20)),"",IF(AB56=1,"jeden",IF(AB56=2,"dwa",IF(AB56=3,"trzy",IF(AB56=4,"cztery",IF(AB56=5,"pięć",IF(AB56=6,"sześć",IF(AB56=7,"siedem",IF(AB56=8,"osiem","dziewięć")))))))))</f>
        <v>jeden</v>
      </c>
      <c r="AC59" s="82" t="str">
        <f>IF(AC56=11,"jedenaście",IF(AC56=12,"dwanaście",IF(AC56=13,"trzynaście",IF(AC56=14,"czterynaście",IF(AC56=15,"piętnaście",IF(AC56=16,"szesnaście",IF(AC56=17,"siedemnaście",IF(AC56=18,"osiemnaście",IF(AC56=19,"dziewiętnaście","")))))))))</f>
        <v/>
      </c>
      <c r="AD59" s="79"/>
      <c r="AE59" s="79"/>
      <c r="AF59" s="79"/>
      <c r="AG59" s="79"/>
      <c r="AH59" s="79"/>
      <c r="AI59" s="79"/>
      <c r="AJ59" s="79"/>
    </row>
    <row r="60" spans="1:36" ht="15.75" customHeight="1" thickBot="1">
      <c r="A60" s="120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20"/>
      <c r="S60" s="79"/>
      <c r="T60" s="79"/>
      <c r="U60" s="54"/>
      <c r="V60" s="82" t="str">
        <f>IF(V56=0,"",IF(V56=1,"tysiąc",IF(AND(V56&gt;1,V56&lt;5),"tysiące","tysięcy")))</f>
        <v/>
      </c>
      <c r="W60" s="82" t="str">
        <f>IF(W56&lt;3,"",IF(OR(W56=3,W56=4),"sta","set"))</f>
        <v/>
      </c>
      <c r="X60" s="82" t="str">
        <f>IF(X56&lt;3,"",IF(OR(X56=3,X56=4),"dzieści","dziesiąt"))</f>
        <v/>
      </c>
      <c r="Y60" s="82"/>
      <c r="Z60" s="82"/>
      <c r="AA60" s="82" t="str">
        <f>IF(AA56&lt;3,"",IF(OR(AA56=3,AA56=4),"dzieści","dziesiąt"))</f>
        <v>dziesiąt</v>
      </c>
      <c r="AB60" s="82"/>
      <c r="AC60" s="82"/>
      <c r="AD60" s="79"/>
      <c r="AE60" s="79"/>
      <c r="AF60" s="79"/>
      <c r="AG60" s="79"/>
      <c r="AH60" s="79"/>
      <c r="AI60" s="79"/>
      <c r="AJ60" s="79"/>
    </row>
    <row r="61" spans="1:36" ht="15.75" customHeight="1">
      <c r="A61" s="120"/>
      <c r="B61" s="46"/>
      <c r="C61" s="46"/>
      <c r="D61" s="46"/>
      <c r="E61" s="214" t="s">
        <v>37</v>
      </c>
      <c r="F61" s="215"/>
      <c r="G61" s="215"/>
      <c r="H61" s="215"/>
      <c r="I61" s="216"/>
      <c r="J61" s="46"/>
      <c r="K61" s="195" t="s">
        <v>38</v>
      </c>
      <c r="L61" s="196"/>
      <c r="M61" s="196"/>
      <c r="N61" s="196"/>
      <c r="O61" s="197"/>
      <c r="P61" s="20"/>
      <c r="S61" s="79"/>
      <c r="T61" s="79"/>
      <c r="U61" s="54"/>
      <c r="V61" s="82"/>
      <c r="W61" s="82"/>
      <c r="X61" s="82"/>
      <c r="Y61" s="82"/>
      <c r="Z61" s="82"/>
      <c r="AA61" s="82"/>
      <c r="AB61" s="82"/>
      <c r="AC61" s="82"/>
      <c r="AD61" s="79"/>
      <c r="AE61" s="79"/>
      <c r="AF61" s="79"/>
      <c r="AG61" s="79"/>
      <c r="AH61" s="79"/>
      <c r="AI61" s="79"/>
      <c r="AJ61" s="79"/>
    </row>
    <row r="62" spans="1:36" ht="15.75" customHeight="1">
      <c r="A62" s="120"/>
      <c r="B62" s="46"/>
      <c r="C62" s="46"/>
      <c r="D62" s="46"/>
      <c r="E62" s="217"/>
      <c r="F62" s="218"/>
      <c r="G62" s="218"/>
      <c r="H62" s="218"/>
      <c r="I62" s="219"/>
      <c r="J62" s="46"/>
      <c r="K62" s="198"/>
      <c r="L62" s="199"/>
      <c r="M62" s="199"/>
      <c r="N62" s="199"/>
      <c r="O62" s="200"/>
      <c r="P62" s="20"/>
      <c r="S62" s="79"/>
      <c r="T62" s="79"/>
      <c r="U62" s="54"/>
      <c r="V62" s="82"/>
      <c r="W62" s="82"/>
      <c r="X62" s="82"/>
      <c r="Y62" s="82"/>
      <c r="Z62" s="82"/>
      <c r="AA62" s="82"/>
      <c r="AB62" s="82"/>
      <c r="AC62" s="82"/>
      <c r="AD62" s="79"/>
      <c r="AE62" s="79"/>
      <c r="AF62" s="79"/>
      <c r="AG62" s="79"/>
      <c r="AH62" s="79"/>
      <c r="AI62" s="79"/>
      <c r="AJ62" s="79"/>
    </row>
    <row r="63" spans="1:36" ht="15.75" customHeight="1" thickBot="1">
      <c r="A63" s="120"/>
      <c r="B63" s="46"/>
      <c r="C63" s="46"/>
      <c r="D63" s="46"/>
      <c r="E63" s="217"/>
      <c r="F63" s="218"/>
      <c r="G63" s="218"/>
      <c r="H63" s="218"/>
      <c r="I63" s="219"/>
      <c r="J63" s="46"/>
      <c r="K63" s="198"/>
      <c r="L63" s="199"/>
      <c r="M63" s="199"/>
      <c r="N63" s="199"/>
      <c r="O63" s="200"/>
      <c r="P63" s="20"/>
      <c r="S63" s="79"/>
      <c r="T63" s="79"/>
      <c r="V63" s="87" t="s">
        <v>86</v>
      </c>
      <c r="W63" s="82"/>
      <c r="X63" s="82"/>
      <c r="Y63" s="83" t="str">
        <f>IF(INT(U56)&gt;0,IF(OR(AND(Z56&gt;10,Z56&lt;22),Z56=31,Z56=41,Z56=51,Z56=61,Z56=71,Z56=81,Z56=91),"złotych",IF(Y56=1,"złoty",IF(AND(Y56&gt;1,Y56&lt;5),"złote",IF(OR(Y56=0,Y56&gt;4),"złotych")))),"")</f>
        <v/>
      </c>
      <c r="Z63" s="83"/>
      <c r="AA63" s="82"/>
      <c r="AB63" s="83" t="str">
        <f>IF(U56-INT(U56)&gt;0,IF(OR(AND(AC56&gt;10,AC56&lt;22),AC56=31,AC56=41,AC56=51,AC56=61,AC56=71,AC56=81,AC56=91),"groszy",IF(AB56=1,"grosz",IF(AND(AB56&gt;1,AB56&lt;5),"grosze",IF(OR(AB56=0,AB56&gt;4),"groszy")))),"")</f>
        <v>groszy</v>
      </c>
      <c r="AC63" s="82"/>
      <c r="AD63" s="79"/>
      <c r="AE63" s="79"/>
      <c r="AF63" s="79"/>
      <c r="AG63" s="79"/>
      <c r="AH63" s="79"/>
      <c r="AI63" s="79"/>
      <c r="AJ63" s="79"/>
    </row>
    <row r="64" spans="1:36" ht="15.75" customHeight="1" thickBot="1">
      <c r="A64" s="120"/>
      <c r="B64" s="46"/>
      <c r="C64" s="46"/>
      <c r="D64" s="46"/>
      <c r="E64" s="217"/>
      <c r="F64" s="218"/>
      <c r="G64" s="218"/>
      <c r="H64" s="218"/>
      <c r="I64" s="219"/>
      <c r="J64" s="46"/>
      <c r="K64" s="198"/>
      <c r="L64" s="199"/>
      <c r="M64" s="199"/>
      <c r="N64" s="199"/>
      <c r="O64" s="200"/>
      <c r="P64" s="20"/>
      <c r="S64" s="79"/>
      <c r="T64" s="79"/>
      <c r="U64" s="86" t="str">
        <f>V59&amp;" "&amp;V60&amp;" "&amp;W59&amp;W60&amp;" "&amp;X59&amp;X60&amp;" "&amp;Y59&amp;Z59&amp;" "&amp;Y63&amp;" "&amp;AA59&amp;AA60&amp;" "&amp;AB59&amp;AC59&amp; " "&amp;AB63</f>
        <v xml:space="preserve">      dziewięćdziesiąt jeden groszy</v>
      </c>
      <c r="V64" s="79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79"/>
      <c r="AH64" s="79"/>
      <c r="AI64" s="79"/>
      <c r="AJ64" s="79"/>
    </row>
    <row r="65" spans="1:36" ht="15.75" customHeight="1" thickBot="1">
      <c r="A65" s="120"/>
      <c r="B65" s="46"/>
      <c r="C65" s="46"/>
      <c r="D65" s="46"/>
      <c r="E65" s="220"/>
      <c r="F65" s="221"/>
      <c r="G65" s="221"/>
      <c r="H65" s="221"/>
      <c r="I65" s="222"/>
      <c r="J65" s="46"/>
      <c r="K65" s="201"/>
      <c r="L65" s="202"/>
      <c r="M65" s="202"/>
      <c r="N65" s="202"/>
      <c r="O65" s="203"/>
      <c r="P65" s="20"/>
      <c r="S65" s="79"/>
      <c r="T65" s="79"/>
      <c r="U65" s="79"/>
      <c r="V65" s="79"/>
      <c r="W65" s="79"/>
      <c r="X65" s="79"/>
      <c r="Y65" s="79"/>
      <c r="Z65" s="79"/>
      <c r="AA65" s="79"/>
      <c r="AB65" s="79"/>
      <c r="AC65" s="79"/>
      <c r="AD65" s="79"/>
      <c r="AE65" s="79"/>
      <c r="AF65" s="79"/>
      <c r="AG65" s="79"/>
      <c r="AH65" s="79"/>
      <c r="AI65" s="79"/>
      <c r="AJ65" s="79"/>
    </row>
    <row r="66" spans="1:36" ht="15.75" customHeight="1">
      <c r="A66" s="120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20"/>
      <c r="S66" s="79"/>
      <c r="T66" s="79"/>
      <c r="U66" s="79"/>
      <c r="V66" s="79"/>
      <c r="W66" s="79"/>
      <c r="X66" s="79"/>
      <c r="Y66" s="79"/>
      <c r="Z66" s="79"/>
      <c r="AA66" s="79"/>
      <c r="AB66" s="79"/>
      <c r="AC66" s="79"/>
      <c r="AD66" s="79"/>
      <c r="AE66" s="79"/>
      <c r="AF66" s="79"/>
      <c r="AG66" s="79"/>
      <c r="AH66" s="79"/>
      <c r="AI66" s="79"/>
      <c r="AJ66" s="79"/>
    </row>
    <row r="67" spans="1:36" ht="15.75" customHeight="1">
      <c r="A67" s="120"/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20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  <c r="AD67" s="79"/>
      <c r="AE67" s="79"/>
      <c r="AF67" s="79"/>
      <c r="AG67" s="79"/>
      <c r="AH67" s="79"/>
      <c r="AI67" s="79"/>
      <c r="AJ67" s="79"/>
    </row>
    <row r="68" spans="1:36" ht="15.75" customHeight="1">
      <c r="A68" s="120"/>
      <c r="B68" s="46"/>
      <c r="C68" s="46"/>
      <c r="D68" s="46"/>
      <c r="E68" s="122" t="s">
        <v>63</v>
      </c>
      <c r="F68" s="123"/>
      <c r="G68" s="123"/>
      <c r="H68" s="123"/>
      <c r="I68" s="123"/>
      <c r="J68" s="123"/>
      <c r="K68" s="123"/>
      <c r="L68" s="123"/>
      <c r="M68" s="123"/>
      <c r="N68" s="123"/>
      <c r="O68" s="124"/>
      <c r="P68" s="20"/>
      <c r="R68" s="46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9"/>
      <c r="AH68" s="79"/>
      <c r="AI68" s="79"/>
      <c r="AJ68" s="79"/>
    </row>
    <row r="69" spans="1:36" ht="15.75" customHeight="1">
      <c r="A69" s="120"/>
      <c r="B69" s="46"/>
      <c r="C69" s="46"/>
      <c r="D69" s="46"/>
      <c r="E69" s="125"/>
      <c r="F69" s="126"/>
      <c r="G69" s="126"/>
      <c r="H69" s="126"/>
      <c r="I69" s="126"/>
      <c r="J69" s="126"/>
      <c r="K69" s="126"/>
      <c r="L69" s="126"/>
      <c r="M69" s="126"/>
      <c r="N69" s="126"/>
      <c r="O69" s="127"/>
      <c r="P69" s="20"/>
      <c r="R69" s="46"/>
      <c r="S69" s="79"/>
      <c r="T69" s="79"/>
      <c r="U69" s="79"/>
      <c r="V69" s="79"/>
      <c r="W69" s="79"/>
      <c r="X69" s="79"/>
      <c r="Y69" s="79"/>
      <c r="Z69" s="79"/>
      <c r="AA69" s="79"/>
      <c r="AB69" s="79"/>
      <c r="AC69" s="79"/>
      <c r="AD69" s="79"/>
      <c r="AE69" s="79"/>
      <c r="AF69" s="79"/>
      <c r="AG69" s="79"/>
      <c r="AH69" s="79"/>
      <c r="AI69" s="79"/>
      <c r="AJ69" s="79"/>
    </row>
    <row r="70" spans="1:36" ht="15.75" customHeight="1">
      <c r="A70" s="120"/>
      <c r="B70" s="46"/>
      <c r="C70" s="46"/>
      <c r="D70" s="46"/>
      <c r="E70" s="46"/>
      <c r="F70" s="46"/>
      <c r="G70" s="46"/>
      <c r="H70" s="46"/>
      <c r="I70" s="223" t="s">
        <v>62</v>
      </c>
      <c r="J70" s="224"/>
      <c r="K70" s="371" t="s">
        <v>59</v>
      </c>
      <c r="L70" s="372"/>
      <c r="M70" s="372"/>
      <c r="N70" s="372"/>
      <c r="O70" s="373"/>
      <c r="P70" s="20"/>
      <c r="R70" s="46"/>
      <c r="S70" s="79"/>
      <c r="T70" s="79"/>
      <c r="U70" s="79"/>
      <c r="V70" s="79"/>
      <c r="W70" s="79"/>
      <c r="X70" s="79"/>
      <c r="Y70" s="79"/>
      <c r="Z70" s="79"/>
      <c r="AA70" s="79"/>
      <c r="AB70" s="79"/>
      <c r="AC70" s="79"/>
      <c r="AD70" s="79"/>
      <c r="AE70" s="79"/>
      <c r="AF70" s="79"/>
      <c r="AG70" s="79"/>
      <c r="AH70" s="79"/>
      <c r="AI70" s="79"/>
      <c r="AJ70" s="79"/>
    </row>
    <row r="71" spans="1:36" ht="15.75" customHeight="1">
      <c r="A71" s="120"/>
      <c r="B71" s="46"/>
      <c r="C71" s="46"/>
      <c r="D71" s="46"/>
      <c r="E71" s="46"/>
      <c r="F71" s="46"/>
      <c r="G71" s="46"/>
      <c r="H71" s="46"/>
      <c r="I71" s="46"/>
      <c r="J71" s="46"/>
      <c r="K71" s="128" t="s">
        <v>50</v>
      </c>
      <c r="L71" s="129"/>
      <c r="M71" s="129"/>
      <c r="N71" s="129"/>
      <c r="O71" s="130"/>
      <c r="P71" s="20"/>
      <c r="R71" s="46"/>
      <c r="S71" s="79"/>
      <c r="T71" s="79"/>
      <c r="U71" s="79"/>
      <c r="V71" s="79"/>
      <c r="W71" s="79"/>
      <c r="X71" s="79"/>
      <c r="Y71" s="79"/>
      <c r="Z71" s="79"/>
      <c r="AA71" s="79"/>
      <c r="AB71" s="79"/>
      <c r="AC71" s="79"/>
      <c r="AD71" s="79"/>
      <c r="AE71" s="79"/>
      <c r="AF71" s="79"/>
      <c r="AG71" s="79"/>
      <c r="AH71" s="79"/>
      <c r="AI71" s="79"/>
      <c r="AJ71" s="79"/>
    </row>
    <row r="72" spans="1:36" ht="15.75" customHeight="1">
      <c r="A72" s="120"/>
      <c r="B72" s="46"/>
      <c r="C72" s="46"/>
      <c r="D72" s="46"/>
      <c r="E72" s="46"/>
      <c r="F72" s="46"/>
      <c r="G72" s="46"/>
      <c r="H72" s="46"/>
      <c r="I72" s="46"/>
      <c r="J72" s="46"/>
      <c r="K72" s="131"/>
      <c r="L72" s="132"/>
      <c r="M72" s="132"/>
      <c r="N72" s="132"/>
      <c r="O72" s="133"/>
      <c r="P72" s="20"/>
      <c r="R72" s="46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G72" s="79"/>
      <c r="AH72" s="79"/>
      <c r="AI72" s="79"/>
      <c r="AJ72" s="79"/>
    </row>
    <row r="73" spans="1:36" ht="15.75" customHeight="1">
      <c r="A73" s="120"/>
      <c r="B73" s="46"/>
      <c r="C73" s="46"/>
      <c r="D73" s="46"/>
      <c r="E73" s="46"/>
      <c r="F73" s="46"/>
      <c r="G73" s="46"/>
      <c r="H73" s="46"/>
      <c r="I73" s="46"/>
      <c r="J73" s="46"/>
      <c r="K73" s="134"/>
      <c r="L73" s="135"/>
      <c r="M73" s="135"/>
      <c r="N73" s="135"/>
      <c r="O73" s="136"/>
      <c r="P73" s="20"/>
      <c r="R73" s="46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/>
      <c r="AD73" s="79"/>
      <c r="AE73" s="79"/>
      <c r="AF73" s="79"/>
      <c r="AG73" s="79"/>
      <c r="AH73" s="79"/>
      <c r="AI73" s="79"/>
      <c r="AJ73" s="79"/>
    </row>
    <row r="74" spans="1:36" ht="15.75" customHeight="1">
      <c r="A74" s="120"/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20"/>
      <c r="R74" s="46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9"/>
      <c r="AD74" s="79"/>
      <c r="AE74" s="79"/>
      <c r="AF74" s="79"/>
      <c r="AG74" s="79"/>
      <c r="AH74" s="79"/>
      <c r="AI74" s="79"/>
      <c r="AJ74" s="79"/>
    </row>
    <row r="75" spans="1:36" ht="18.75" customHeight="1" thickBot="1">
      <c r="A75" s="121"/>
      <c r="B75" s="107"/>
      <c r="C75" s="107"/>
      <c r="D75" s="107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108"/>
      <c r="AH75" s="79"/>
      <c r="AI75" s="79"/>
      <c r="AJ75" s="79"/>
    </row>
    <row r="76" spans="1:36" ht="18.75" customHeight="1">
      <c r="A76" s="109"/>
      <c r="B76" s="137" t="s">
        <v>99</v>
      </c>
      <c r="C76" s="137"/>
      <c r="D76" s="137"/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38"/>
      <c r="AH76" s="79"/>
      <c r="AI76" s="79"/>
      <c r="AJ76" s="79"/>
    </row>
    <row r="77" spans="1:36" ht="18.75" customHeight="1">
      <c r="A77" s="104"/>
      <c r="B77" s="139"/>
      <c r="C77" s="139"/>
      <c r="D77" s="139"/>
      <c r="E77" s="139"/>
      <c r="F77" s="139"/>
      <c r="G77" s="139"/>
      <c r="H77" s="139"/>
      <c r="I77" s="139"/>
      <c r="J77" s="139"/>
      <c r="K77" s="139"/>
      <c r="L77" s="139"/>
      <c r="M77" s="139"/>
      <c r="N77" s="139"/>
      <c r="O77" s="139"/>
      <c r="P77" s="140"/>
      <c r="AH77" s="79"/>
      <c r="AI77" s="79"/>
      <c r="AJ77" s="79"/>
    </row>
    <row r="78" spans="1:36" ht="20.100000000000001" customHeight="1">
      <c r="A78" s="104"/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6"/>
      <c r="AH78" s="79"/>
      <c r="AI78" s="79"/>
      <c r="AJ78" s="79"/>
    </row>
    <row r="79" spans="1:36" ht="20.100000000000001" customHeight="1">
      <c r="A79" s="89"/>
      <c r="B79" s="90"/>
      <c r="C79" s="90"/>
      <c r="D79" s="90"/>
      <c r="E79" s="90"/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1"/>
      <c r="AH79" s="79"/>
      <c r="AI79" s="79"/>
      <c r="AJ79" s="79"/>
    </row>
    <row r="80" spans="1:36" ht="16.5" thickBot="1">
      <c r="A80" s="27"/>
      <c r="B80" s="93" t="s">
        <v>89</v>
      </c>
      <c r="C80" s="170" t="str">
        <f>E10</f>
        <v>kowal</v>
      </c>
      <c r="D80" s="170"/>
      <c r="E80" s="170"/>
      <c r="F80" s="170"/>
      <c r="G80" s="170" t="str">
        <f>L10</f>
        <v>jan</v>
      </c>
      <c r="H80" s="170"/>
      <c r="I80" s="170"/>
      <c r="J80" s="94"/>
      <c r="K80" s="94"/>
      <c r="L80" s="94"/>
      <c r="M80" s="50"/>
      <c r="N80" s="50"/>
      <c r="O80" s="50"/>
      <c r="P80" s="28"/>
      <c r="AH80" s="79"/>
      <c r="AI80" s="79"/>
      <c r="AJ80" s="79"/>
    </row>
    <row r="81" spans="1:153" ht="14.25" customHeight="1">
      <c r="A81" s="95"/>
      <c r="B81" s="171" t="s">
        <v>90</v>
      </c>
      <c r="C81" s="171"/>
      <c r="D81" s="171"/>
      <c r="E81" s="171"/>
      <c r="F81" s="171"/>
      <c r="G81" s="171"/>
      <c r="H81" s="171"/>
      <c r="I81" s="171"/>
      <c r="J81" s="96"/>
      <c r="K81" s="172" t="s">
        <v>50</v>
      </c>
      <c r="L81" s="173"/>
      <c r="M81" s="173"/>
      <c r="N81" s="173"/>
      <c r="O81" s="174"/>
      <c r="P81" s="97"/>
      <c r="AH81" s="79"/>
      <c r="AI81" s="79"/>
      <c r="AJ81" s="79"/>
    </row>
    <row r="82" spans="1:153" ht="14.25" customHeight="1">
      <c r="A82" s="95"/>
      <c r="B82" s="171"/>
      <c r="C82" s="171"/>
      <c r="D82" s="171"/>
      <c r="E82" s="171"/>
      <c r="F82" s="171"/>
      <c r="G82" s="171"/>
      <c r="H82" s="171"/>
      <c r="I82" s="171"/>
      <c r="J82" s="96"/>
      <c r="K82" s="175"/>
      <c r="L82" s="132"/>
      <c r="M82" s="132"/>
      <c r="N82" s="132"/>
      <c r="O82" s="176"/>
      <c r="P82" s="98"/>
      <c r="AH82" s="79"/>
      <c r="AI82" s="79"/>
      <c r="AJ82" s="79"/>
    </row>
    <row r="83" spans="1:153" ht="14.25" customHeight="1">
      <c r="A83" s="95"/>
      <c r="B83" s="171"/>
      <c r="C83" s="171"/>
      <c r="D83" s="171"/>
      <c r="E83" s="171"/>
      <c r="F83" s="171"/>
      <c r="G83" s="171"/>
      <c r="H83" s="171"/>
      <c r="I83" s="171"/>
      <c r="J83" s="46"/>
      <c r="K83" s="175"/>
      <c r="L83" s="132"/>
      <c r="M83" s="132"/>
      <c r="N83" s="132"/>
      <c r="O83" s="176"/>
      <c r="P83" s="99"/>
      <c r="AH83" s="79"/>
      <c r="AI83" s="79"/>
      <c r="AJ83" s="79"/>
    </row>
    <row r="84" spans="1:153" ht="18" customHeight="1">
      <c r="A84" s="95"/>
      <c r="B84" s="171"/>
      <c r="C84" s="171"/>
      <c r="D84" s="171"/>
      <c r="E84" s="171"/>
      <c r="F84" s="171"/>
      <c r="G84" s="171"/>
      <c r="H84" s="171"/>
      <c r="I84" s="171"/>
      <c r="J84" s="46"/>
      <c r="K84" s="175"/>
      <c r="L84" s="132"/>
      <c r="M84" s="132"/>
      <c r="N84" s="132"/>
      <c r="O84" s="176"/>
      <c r="P84" s="99"/>
      <c r="AH84" s="79"/>
      <c r="AI84" s="79"/>
      <c r="AJ84" s="79"/>
    </row>
    <row r="85" spans="1:153" ht="15" customHeight="1" thickBot="1">
      <c r="A85" s="95"/>
      <c r="B85" s="171"/>
      <c r="C85" s="171"/>
      <c r="D85" s="171"/>
      <c r="E85" s="171"/>
      <c r="F85" s="171"/>
      <c r="G85" s="171"/>
      <c r="H85" s="171"/>
      <c r="I85" s="171"/>
      <c r="J85" s="46"/>
      <c r="K85" s="177"/>
      <c r="L85" s="178"/>
      <c r="M85" s="178"/>
      <c r="N85" s="178"/>
      <c r="O85" s="179"/>
      <c r="P85" s="99"/>
      <c r="AH85" s="79"/>
      <c r="AI85" s="79"/>
      <c r="AJ85" s="79"/>
    </row>
    <row r="86" spans="1:153" ht="15" customHeight="1">
      <c r="A86" s="26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20"/>
      <c r="AH86" s="79"/>
      <c r="AI86" s="79"/>
      <c r="AJ86" s="79"/>
    </row>
    <row r="87" spans="1:153" ht="15.75" customHeight="1">
      <c r="A87" s="180" t="s">
        <v>46</v>
      </c>
      <c r="B87" s="181"/>
      <c r="C87" s="181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2"/>
      <c r="AH87" s="79"/>
      <c r="AI87" s="79"/>
      <c r="AJ87" s="79"/>
    </row>
    <row r="88" spans="1:153" ht="12.75" customHeight="1">
      <c r="A88" s="26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20"/>
      <c r="AH88" s="79"/>
      <c r="AI88" s="79"/>
      <c r="AJ88" s="79"/>
    </row>
    <row r="89" spans="1:153" ht="16.5" customHeight="1">
      <c r="A89" s="27"/>
      <c r="B89" s="100" t="s">
        <v>89</v>
      </c>
      <c r="C89" s="170" t="str">
        <f>E10</f>
        <v>kowal</v>
      </c>
      <c r="D89" s="170"/>
      <c r="E89" s="170"/>
      <c r="F89" s="170"/>
      <c r="G89" s="170" t="str">
        <f>L10</f>
        <v>jan</v>
      </c>
      <c r="H89" s="170"/>
      <c r="I89" s="170"/>
      <c r="J89" s="183" t="s">
        <v>91</v>
      </c>
      <c r="K89" s="183"/>
      <c r="L89" s="183"/>
      <c r="M89" s="183"/>
      <c r="N89" s="183"/>
      <c r="O89" s="183"/>
      <c r="P89" s="184"/>
      <c r="AH89" s="79"/>
      <c r="AI89" s="79"/>
      <c r="AJ89" s="79"/>
    </row>
    <row r="90" spans="1:153" ht="15" customHeight="1">
      <c r="A90" s="26"/>
      <c r="B90" s="183" t="s">
        <v>92</v>
      </c>
      <c r="C90" s="183"/>
      <c r="D90" s="183"/>
      <c r="E90" s="183"/>
      <c r="F90" s="183"/>
      <c r="G90" s="183"/>
      <c r="H90" s="183"/>
      <c r="I90" s="183"/>
      <c r="J90" s="183"/>
      <c r="K90" s="183"/>
      <c r="L90" s="183"/>
      <c r="M90" s="183"/>
      <c r="N90" s="183"/>
      <c r="O90" s="183"/>
      <c r="P90" s="184"/>
      <c r="AH90" s="79"/>
      <c r="AI90" s="79"/>
      <c r="AJ90" s="79"/>
    </row>
    <row r="91" spans="1:153" s="10" customFormat="1" ht="12" customHeight="1">
      <c r="A91" s="101"/>
      <c r="B91" s="183"/>
      <c r="C91" s="183"/>
      <c r="D91" s="183"/>
      <c r="E91" s="183"/>
      <c r="F91" s="183"/>
      <c r="G91" s="183"/>
      <c r="H91" s="183"/>
      <c r="I91" s="183"/>
      <c r="J91" s="183"/>
      <c r="K91" s="183"/>
      <c r="L91" s="183"/>
      <c r="M91" s="183"/>
      <c r="N91" s="183"/>
      <c r="O91" s="183"/>
      <c r="P91" s="184"/>
      <c r="Q91" s="1"/>
      <c r="AH91" s="79"/>
      <c r="AI91" s="79"/>
      <c r="AJ91" s="79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</row>
    <row r="92" spans="1:153" ht="19.5" customHeight="1">
      <c r="A92" s="101"/>
      <c r="B92" s="183"/>
      <c r="C92" s="183"/>
      <c r="D92" s="183"/>
      <c r="E92" s="183"/>
      <c r="F92" s="183"/>
      <c r="G92" s="183"/>
      <c r="H92" s="183"/>
      <c r="I92" s="183"/>
      <c r="J92" s="183"/>
      <c r="K92" s="183"/>
      <c r="L92" s="183"/>
      <c r="M92" s="183"/>
      <c r="N92" s="183"/>
      <c r="O92" s="183"/>
      <c r="P92" s="184"/>
      <c r="AH92" s="79"/>
      <c r="AI92" s="79"/>
      <c r="AJ92" s="79"/>
    </row>
    <row r="93" spans="1:153" ht="12.75" customHeight="1">
      <c r="A93" s="26"/>
      <c r="B93" s="185" t="s">
        <v>47</v>
      </c>
      <c r="C93" s="185"/>
      <c r="D93" s="185"/>
      <c r="E93" s="185"/>
      <c r="F93" s="185"/>
      <c r="G93" s="185"/>
      <c r="H93" s="185"/>
      <c r="I93" s="185"/>
      <c r="J93" s="185"/>
      <c r="K93" s="185"/>
      <c r="L93" s="185"/>
      <c r="M93" s="185"/>
      <c r="N93" s="185"/>
      <c r="O93" s="185"/>
      <c r="P93" s="186"/>
      <c r="AH93" s="79"/>
      <c r="AI93" s="79"/>
      <c r="AJ93" s="79"/>
    </row>
    <row r="94" spans="1:153" ht="17.25" customHeight="1">
      <c r="A94" s="26"/>
      <c r="B94" s="185" t="s">
        <v>48</v>
      </c>
      <c r="C94" s="185"/>
      <c r="D94" s="185"/>
      <c r="E94" s="185"/>
      <c r="F94" s="185"/>
      <c r="G94" s="185"/>
      <c r="H94" s="185"/>
      <c r="I94" s="185"/>
      <c r="J94" s="185"/>
      <c r="K94" s="185"/>
      <c r="L94" s="185"/>
      <c r="M94" s="185"/>
      <c r="N94" s="185"/>
      <c r="O94" s="185"/>
      <c r="P94" s="186"/>
      <c r="AH94" s="79"/>
      <c r="AI94" s="79"/>
      <c r="AJ94" s="79"/>
    </row>
    <row r="95" spans="1:153" s="30" customFormat="1" ht="15" customHeight="1">
      <c r="A95" s="26"/>
      <c r="B95" s="50"/>
      <c r="C95" s="50"/>
      <c r="D95" s="50"/>
      <c r="E95" s="50"/>
      <c r="F95" s="46"/>
      <c r="G95" s="46"/>
      <c r="H95" s="46"/>
      <c r="I95" s="46"/>
      <c r="J95" s="46"/>
      <c r="K95" s="50"/>
      <c r="L95" s="50"/>
      <c r="M95" s="50"/>
      <c r="N95" s="50"/>
      <c r="O95" s="50"/>
      <c r="P95" s="28"/>
      <c r="Q95" s="29"/>
      <c r="AH95" s="79"/>
      <c r="AI95" s="79"/>
      <c r="AJ95" s="7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  <c r="AV95" s="29"/>
      <c r="AW95" s="29"/>
      <c r="AX95" s="29"/>
      <c r="AY95" s="29"/>
      <c r="AZ95" s="29"/>
      <c r="BA95" s="29"/>
      <c r="BB95" s="29"/>
      <c r="BC95" s="29"/>
      <c r="BD95" s="29"/>
      <c r="BE95" s="29"/>
      <c r="BF95" s="29"/>
      <c r="BG95" s="29"/>
      <c r="BH95" s="29"/>
      <c r="BI95" s="29"/>
      <c r="BJ95" s="29"/>
      <c r="BK95" s="29"/>
      <c r="BL95" s="29"/>
      <c r="BM95" s="29"/>
      <c r="BN95" s="29"/>
      <c r="BO95" s="29"/>
      <c r="BP95" s="29"/>
      <c r="BQ95" s="29"/>
      <c r="BR95" s="29"/>
      <c r="BS95" s="29"/>
      <c r="BT95" s="29"/>
      <c r="BU95" s="29"/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  <c r="DL95" s="29"/>
      <c r="DM95" s="29"/>
      <c r="DN95" s="29"/>
      <c r="DO95" s="29"/>
      <c r="DP95" s="29"/>
      <c r="DQ95" s="29"/>
      <c r="DR95" s="29"/>
      <c r="DS95" s="29"/>
      <c r="DT95" s="29"/>
      <c r="DU95" s="29"/>
      <c r="DV95" s="29"/>
      <c r="DW95" s="29"/>
      <c r="DX95" s="29"/>
      <c r="DY95" s="29"/>
      <c r="DZ95" s="29"/>
      <c r="EA95" s="29"/>
      <c r="EB95" s="29"/>
      <c r="EC95" s="29"/>
      <c r="ED95" s="29"/>
      <c r="EE95" s="29"/>
      <c r="EF95" s="29"/>
      <c r="EG95" s="29"/>
      <c r="EH95" s="29"/>
      <c r="EI95" s="29"/>
      <c r="EJ95" s="29"/>
      <c r="EK95" s="29"/>
      <c r="EL95" s="29"/>
      <c r="EM95" s="29"/>
      <c r="EN95" s="29"/>
      <c r="EO95" s="29"/>
      <c r="EP95" s="29"/>
      <c r="EQ95" s="29"/>
      <c r="ER95" s="29"/>
      <c r="ES95" s="29"/>
      <c r="ET95" s="29"/>
      <c r="EU95" s="29"/>
      <c r="EV95" s="29"/>
      <c r="EW95" s="29"/>
    </row>
    <row r="96" spans="1:153" s="30" customFormat="1" ht="12.75" customHeight="1">
      <c r="A96" s="101"/>
      <c r="B96" s="183" t="s">
        <v>49</v>
      </c>
      <c r="C96" s="187"/>
      <c r="D96" s="187"/>
      <c r="E96" s="187"/>
      <c r="F96" s="187"/>
      <c r="G96" s="187"/>
      <c r="H96" s="187"/>
      <c r="I96" s="187"/>
      <c r="J96" s="187"/>
      <c r="K96" s="187"/>
      <c r="L96" s="187"/>
      <c r="M96" s="187"/>
      <c r="N96" s="187"/>
      <c r="O96" s="187"/>
      <c r="P96" s="188"/>
      <c r="Q96" s="29"/>
      <c r="AH96" s="79"/>
      <c r="AI96" s="79"/>
      <c r="AJ96" s="7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  <c r="AW96" s="29"/>
      <c r="AX96" s="29"/>
      <c r="AY96" s="29"/>
      <c r="AZ96" s="29"/>
      <c r="BA96" s="29"/>
      <c r="BB96" s="29"/>
      <c r="BC96" s="29"/>
      <c r="BD96" s="29"/>
      <c r="BE96" s="29"/>
      <c r="BF96" s="29"/>
      <c r="BG96" s="29"/>
      <c r="BH96" s="29"/>
      <c r="BI96" s="29"/>
      <c r="BJ96" s="29"/>
      <c r="BK96" s="29"/>
      <c r="BL96" s="29"/>
      <c r="BM96" s="29"/>
      <c r="BN96" s="29"/>
      <c r="BO96" s="29"/>
      <c r="BP96" s="29"/>
      <c r="BQ96" s="29"/>
      <c r="BR96" s="29"/>
      <c r="BS96" s="29"/>
      <c r="BT96" s="29"/>
      <c r="BU96" s="29"/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  <c r="DL96" s="29"/>
      <c r="DM96" s="29"/>
      <c r="DN96" s="29"/>
      <c r="DO96" s="29"/>
      <c r="DP96" s="29"/>
      <c r="DQ96" s="29"/>
      <c r="DR96" s="29"/>
      <c r="DS96" s="29"/>
      <c r="DT96" s="29"/>
      <c r="DU96" s="29"/>
      <c r="DV96" s="29"/>
      <c r="DW96" s="29"/>
      <c r="DX96" s="29"/>
      <c r="DY96" s="29"/>
      <c r="DZ96" s="29"/>
      <c r="EA96" s="29"/>
      <c r="EB96" s="29"/>
      <c r="EC96" s="29"/>
      <c r="ED96" s="29"/>
      <c r="EE96" s="29"/>
      <c r="EF96" s="29"/>
      <c r="EG96" s="29"/>
      <c r="EH96" s="29"/>
      <c r="EI96" s="29"/>
      <c r="EJ96" s="29"/>
      <c r="EK96" s="29"/>
      <c r="EL96" s="29"/>
      <c r="EM96" s="29"/>
      <c r="EN96" s="29"/>
      <c r="EO96" s="29"/>
      <c r="EP96" s="29"/>
      <c r="EQ96" s="29"/>
      <c r="ER96" s="29"/>
      <c r="ES96" s="29"/>
      <c r="ET96" s="29"/>
      <c r="EU96" s="29"/>
      <c r="EV96" s="29"/>
      <c r="EW96" s="29"/>
    </row>
    <row r="97" spans="1:153" s="30" customFormat="1" ht="23.25" customHeight="1">
      <c r="A97" s="101"/>
      <c r="B97" s="187"/>
      <c r="C97" s="187"/>
      <c r="D97" s="187"/>
      <c r="E97" s="187"/>
      <c r="F97" s="187"/>
      <c r="G97" s="187"/>
      <c r="H97" s="187"/>
      <c r="I97" s="187"/>
      <c r="J97" s="187"/>
      <c r="K97" s="187"/>
      <c r="L97" s="187"/>
      <c r="M97" s="187"/>
      <c r="N97" s="187"/>
      <c r="O97" s="187"/>
      <c r="P97" s="188"/>
      <c r="Q97" s="29"/>
      <c r="AH97" s="79"/>
      <c r="AI97" s="79"/>
      <c r="AJ97" s="7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  <c r="BF97" s="29"/>
      <c r="BG97" s="29"/>
      <c r="BH97" s="29"/>
      <c r="BI97" s="29"/>
      <c r="BJ97" s="29"/>
      <c r="BK97" s="29"/>
      <c r="BL97" s="29"/>
      <c r="BM97" s="29"/>
      <c r="BN97" s="29"/>
      <c r="BO97" s="29"/>
      <c r="BP97" s="29"/>
      <c r="BQ97" s="29"/>
      <c r="BR97" s="29"/>
      <c r="BS97" s="29"/>
      <c r="BT97" s="29"/>
      <c r="BU97" s="29"/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  <c r="DL97" s="29"/>
      <c r="DM97" s="29"/>
      <c r="DN97" s="29"/>
      <c r="DO97" s="29"/>
      <c r="DP97" s="29"/>
      <c r="DQ97" s="29"/>
      <c r="DR97" s="29"/>
      <c r="DS97" s="29"/>
      <c r="DT97" s="29"/>
      <c r="DU97" s="29"/>
      <c r="DV97" s="29"/>
      <c r="DW97" s="29"/>
      <c r="DX97" s="29"/>
      <c r="DY97" s="29"/>
      <c r="DZ97" s="29"/>
      <c r="EA97" s="29"/>
      <c r="EB97" s="29"/>
      <c r="EC97" s="29"/>
      <c r="ED97" s="29"/>
      <c r="EE97" s="29"/>
      <c r="EF97" s="29"/>
      <c r="EG97" s="29"/>
      <c r="EH97" s="29"/>
      <c r="EI97" s="29"/>
      <c r="EJ97" s="29"/>
      <c r="EK97" s="29"/>
      <c r="EL97" s="29"/>
      <c r="EM97" s="29"/>
      <c r="EN97" s="29"/>
      <c r="EO97" s="29"/>
      <c r="EP97" s="29"/>
      <c r="EQ97" s="29"/>
      <c r="ER97" s="29"/>
      <c r="ES97" s="29"/>
      <c r="ET97" s="29"/>
      <c r="EU97" s="29"/>
      <c r="EV97" s="29"/>
      <c r="EW97" s="29"/>
    </row>
    <row r="98" spans="1:153" s="30" customFormat="1" ht="15">
      <c r="A98" s="31"/>
      <c r="B98" s="189" t="s">
        <v>93</v>
      </c>
      <c r="C98" s="189"/>
      <c r="D98" s="189"/>
      <c r="E98" s="189"/>
      <c r="F98" s="189"/>
      <c r="G98" s="189"/>
      <c r="H98" s="189"/>
      <c r="I98" s="189"/>
      <c r="J98" s="189"/>
      <c r="K98" s="189"/>
      <c r="L98" s="189"/>
      <c r="M98" s="189"/>
      <c r="N98" s="189"/>
      <c r="O98" s="189"/>
      <c r="P98" s="190"/>
      <c r="Q98" s="29"/>
      <c r="AH98" s="79"/>
      <c r="AI98" s="79"/>
      <c r="AJ98" s="7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  <c r="BF98" s="29"/>
      <c r="BG98" s="29"/>
      <c r="BH98" s="29"/>
      <c r="BI98" s="29"/>
      <c r="BJ98" s="29"/>
      <c r="BK98" s="29"/>
      <c r="BL98" s="29"/>
      <c r="BM98" s="29"/>
      <c r="BN98" s="29"/>
      <c r="BO98" s="29"/>
      <c r="BP98" s="29"/>
      <c r="BQ98" s="29"/>
      <c r="BR98" s="29"/>
      <c r="BS98" s="29"/>
      <c r="BT98" s="29"/>
      <c r="BU98" s="29"/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  <c r="DL98" s="29"/>
      <c r="DM98" s="29"/>
      <c r="DN98" s="29"/>
      <c r="DO98" s="29"/>
      <c r="DP98" s="29"/>
      <c r="DQ98" s="29"/>
      <c r="DR98" s="29"/>
      <c r="DS98" s="29"/>
      <c r="DT98" s="29"/>
      <c r="DU98" s="29"/>
      <c r="DV98" s="29"/>
      <c r="DW98" s="29"/>
      <c r="DX98" s="29"/>
      <c r="DY98" s="29"/>
      <c r="DZ98" s="29"/>
      <c r="EA98" s="29"/>
      <c r="EB98" s="29"/>
      <c r="EC98" s="29"/>
      <c r="ED98" s="29"/>
      <c r="EE98" s="29"/>
      <c r="EF98" s="29"/>
      <c r="EG98" s="29"/>
      <c r="EH98" s="29"/>
      <c r="EI98" s="29"/>
      <c r="EJ98" s="29"/>
      <c r="EK98" s="29"/>
      <c r="EL98" s="29"/>
      <c r="EM98" s="29"/>
      <c r="EN98" s="29"/>
      <c r="EO98" s="29"/>
      <c r="EP98" s="29"/>
      <c r="EQ98" s="29"/>
      <c r="ER98" s="29"/>
      <c r="ES98" s="29"/>
      <c r="ET98" s="29"/>
      <c r="EU98" s="29"/>
      <c r="EV98" s="29"/>
      <c r="EW98" s="29"/>
    </row>
    <row r="99" spans="1:153" s="30" customFormat="1" ht="15" customHeight="1">
      <c r="A99" s="31"/>
      <c r="B99" s="183" t="s">
        <v>94</v>
      </c>
      <c r="C99" s="183"/>
      <c r="D99" s="183"/>
      <c r="E99" s="183"/>
      <c r="F99" s="183"/>
      <c r="G99" s="183"/>
      <c r="H99" s="183"/>
      <c r="I99" s="183"/>
      <c r="J99" s="183"/>
      <c r="K99" s="183"/>
      <c r="L99" s="183"/>
      <c r="M99" s="183"/>
      <c r="N99" s="183"/>
      <c r="O99" s="183"/>
      <c r="P99" s="184"/>
      <c r="Q99" s="29"/>
      <c r="AH99" s="79"/>
      <c r="AI99" s="79"/>
      <c r="AJ99" s="7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  <c r="BM99" s="29"/>
      <c r="BN99" s="29"/>
      <c r="BO99" s="29"/>
      <c r="BP99" s="29"/>
      <c r="BQ99" s="29"/>
      <c r="BR99" s="29"/>
      <c r="BS99" s="29"/>
      <c r="BT99" s="29"/>
      <c r="BU99" s="29"/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  <c r="DM99" s="29"/>
      <c r="DN99" s="29"/>
      <c r="DO99" s="29"/>
      <c r="DP99" s="29"/>
      <c r="DQ99" s="29"/>
      <c r="DR99" s="29"/>
      <c r="DS99" s="29"/>
      <c r="DT99" s="29"/>
      <c r="DU99" s="29"/>
      <c r="DV99" s="29"/>
      <c r="DW99" s="29"/>
      <c r="DX99" s="29"/>
      <c r="DY99" s="29"/>
      <c r="DZ99" s="29"/>
      <c r="EA99" s="29"/>
      <c r="EB99" s="29"/>
      <c r="EC99" s="29"/>
      <c r="ED99" s="29"/>
      <c r="EE99" s="29"/>
      <c r="EF99" s="29"/>
      <c r="EG99" s="29"/>
      <c r="EH99" s="29"/>
      <c r="EI99" s="29"/>
      <c r="EJ99" s="29"/>
      <c r="EK99" s="29"/>
      <c r="EL99" s="29"/>
      <c r="EM99" s="29"/>
      <c r="EN99" s="29"/>
      <c r="EO99" s="29"/>
      <c r="EP99" s="29"/>
      <c r="EQ99" s="29"/>
      <c r="ER99" s="29"/>
      <c r="ES99" s="29"/>
      <c r="ET99" s="29"/>
      <c r="EU99" s="29"/>
      <c r="EV99" s="29"/>
      <c r="EW99" s="29"/>
    </row>
    <row r="100" spans="1:153" s="30" customFormat="1" ht="15">
      <c r="A100" s="31"/>
      <c r="B100" s="183"/>
      <c r="C100" s="183"/>
      <c r="D100" s="183"/>
      <c r="E100" s="183"/>
      <c r="F100" s="183"/>
      <c r="G100" s="183"/>
      <c r="H100" s="183"/>
      <c r="I100" s="183"/>
      <c r="J100" s="183"/>
      <c r="K100" s="183"/>
      <c r="L100" s="183"/>
      <c r="M100" s="183"/>
      <c r="N100" s="183"/>
      <c r="O100" s="183"/>
      <c r="P100" s="184"/>
      <c r="Q100" s="29"/>
      <c r="AH100" s="79"/>
      <c r="AI100" s="79"/>
      <c r="AJ100" s="7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  <c r="BM100" s="29"/>
      <c r="BN100" s="29"/>
      <c r="BO100" s="29"/>
      <c r="BP100" s="29"/>
      <c r="BQ100" s="29"/>
      <c r="BR100" s="29"/>
      <c r="BS100" s="29"/>
      <c r="BT100" s="29"/>
      <c r="BU100" s="29"/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  <c r="DL100" s="29"/>
      <c r="DM100" s="29"/>
      <c r="DN100" s="29"/>
      <c r="DO100" s="29"/>
      <c r="DP100" s="29"/>
      <c r="DQ100" s="29"/>
      <c r="DR100" s="29"/>
      <c r="DS100" s="29"/>
      <c r="DT100" s="29"/>
      <c r="DU100" s="29"/>
      <c r="DV100" s="29"/>
      <c r="DW100" s="29"/>
      <c r="DX100" s="29"/>
      <c r="DY100" s="29"/>
      <c r="DZ100" s="29"/>
      <c r="EA100" s="29"/>
      <c r="EB100" s="29"/>
      <c r="EC100" s="29"/>
      <c r="ED100" s="29"/>
      <c r="EE100" s="29"/>
      <c r="EF100" s="29"/>
      <c r="EG100" s="29"/>
      <c r="EH100" s="29"/>
      <c r="EI100" s="29"/>
      <c r="EJ100" s="29"/>
      <c r="EK100" s="29"/>
      <c r="EL100" s="29"/>
      <c r="EM100" s="29"/>
      <c r="EN100" s="29"/>
      <c r="EO100" s="29"/>
      <c r="EP100" s="29"/>
      <c r="EQ100" s="29"/>
      <c r="ER100" s="29"/>
      <c r="ES100" s="29"/>
      <c r="ET100" s="29"/>
      <c r="EU100" s="29"/>
      <c r="EV100" s="29"/>
      <c r="EW100" s="29"/>
    </row>
    <row r="101" spans="1:153" ht="15" customHeight="1">
      <c r="A101" s="31"/>
      <c r="B101" s="183" t="s">
        <v>95</v>
      </c>
      <c r="C101" s="183"/>
      <c r="D101" s="183"/>
      <c r="E101" s="183"/>
      <c r="F101" s="183"/>
      <c r="G101" s="183"/>
      <c r="H101" s="183"/>
      <c r="I101" s="183"/>
      <c r="J101" s="183"/>
      <c r="K101" s="183"/>
      <c r="L101" s="183"/>
      <c r="M101" s="183"/>
      <c r="N101" s="183"/>
      <c r="O101" s="183"/>
      <c r="P101" s="184"/>
      <c r="AH101" s="79"/>
      <c r="AI101" s="79"/>
      <c r="AJ101" s="79"/>
    </row>
    <row r="102" spans="1:153" ht="15">
      <c r="A102" s="31"/>
      <c r="B102" s="183"/>
      <c r="C102" s="183"/>
      <c r="D102" s="183"/>
      <c r="E102" s="183"/>
      <c r="F102" s="183"/>
      <c r="G102" s="183"/>
      <c r="H102" s="183"/>
      <c r="I102" s="183"/>
      <c r="J102" s="183"/>
      <c r="K102" s="183"/>
      <c r="L102" s="183"/>
      <c r="M102" s="183"/>
      <c r="N102" s="183"/>
      <c r="O102" s="183"/>
      <c r="P102" s="184"/>
      <c r="AH102" s="79"/>
      <c r="AI102" s="79"/>
      <c r="AJ102" s="79"/>
    </row>
    <row r="103" spans="1:153" ht="15">
      <c r="A103" s="102"/>
      <c r="B103" s="191" t="s">
        <v>96</v>
      </c>
      <c r="C103" s="191"/>
      <c r="D103" s="191"/>
      <c r="E103" s="191"/>
      <c r="F103" s="191"/>
      <c r="G103" s="191"/>
      <c r="H103" s="191"/>
      <c r="I103" s="191"/>
      <c r="J103" s="191"/>
      <c r="K103" s="191"/>
      <c r="L103" s="191"/>
      <c r="M103" s="191"/>
      <c r="N103" s="191"/>
      <c r="O103" s="191"/>
      <c r="P103" s="192"/>
      <c r="AH103" s="79"/>
      <c r="AI103" s="79"/>
      <c r="AJ103" s="79"/>
    </row>
    <row r="104" spans="1:153" ht="15" customHeight="1">
      <c r="A104" s="31"/>
      <c r="B104" s="193" t="s">
        <v>97</v>
      </c>
      <c r="C104" s="193"/>
      <c r="D104" s="193"/>
      <c r="E104" s="193"/>
      <c r="F104" s="193"/>
      <c r="G104" s="193"/>
      <c r="H104" s="193"/>
      <c r="I104" s="193"/>
      <c r="J104" s="193"/>
      <c r="K104" s="193"/>
      <c r="L104" s="193"/>
      <c r="M104" s="193"/>
      <c r="N104" s="193"/>
      <c r="O104" s="193"/>
      <c r="P104" s="194"/>
      <c r="AH104" s="79"/>
      <c r="AI104" s="79"/>
      <c r="AJ104" s="79"/>
    </row>
    <row r="105" spans="1:153" ht="13.5" customHeight="1">
      <c r="A105" s="31"/>
      <c r="B105" s="193"/>
      <c r="C105" s="193"/>
      <c r="D105" s="193"/>
      <c r="E105" s="193"/>
      <c r="F105" s="193"/>
      <c r="G105" s="193"/>
      <c r="H105" s="193"/>
      <c r="I105" s="193"/>
      <c r="J105" s="193"/>
      <c r="K105" s="193"/>
      <c r="L105" s="193"/>
      <c r="M105" s="193"/>
      <c r="N105" s="193"/>
      <c r="O105" s="193"/>
      <c r="P105" s="194"/>
      <c r="AH105" s="79"/>
      <c r="AI105" s="79"/>
      <c r="AJ105" s="79"/>
    </row>
    <row r="106" spans="1:153" ht="12.75" customHeight="1" thickBot="1">
      <c r="A106" s="26"/>
      <c r="B106" s="46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20"/>
      <c r="AH106" s="79"/>
      <c r="AI106" s="79"/>
      <c r="AJ106" s="79"/>
    </row>
    <row r="107" spans="1:153" ht="12.75" customHeight="1">
      <c r="A107" s="31"/>
      <c r="B107" s="51"/>
      <c r="C107" s="51"/>
      <c r="D107" s="51"/>
      <c r="E107" s="51"/>
      <c r="F107" s="51"/>
      <c r="G107" s="51"/>
      <c r="H107" s="51"/>
      <c r="I107" s="51"/>
      <c r="J107" s="195" t="s">
        <v>50</v>
      </c>
      <c r="K107" s="196"/>
      <c r="L107" s="196"/>
      <c r="M107" s="196"/>
      <c r="N107" s="196"/>
      <c r="O107" s="197"/>
      <c r="P107" s="32"/>
      <c r="AH107" s="79"/>
      <c r="AI107" s="79"/>
      <c r="AJ107" s="79"/>
    </row>
    <row r="108" spans="1:153" ht="15.75" customHeight="1">
      <c r="A108" s="31"/>
      <c r="B108" s="51"/>
      <c r="C108" s="51"/>
      <c r="D108" s="51"/>
      <c r="E108" s="51"/>
      <c r="F108" s="51"/>
      <c r="G108" s="51"/>
      <c r="H108" s="51"/>
      <c r="I108" s="51"/>
      <c r="J108" s="198"/>
      <c r="K108" s="199"/>
      <c r="L108" s="199"/>
      <c r="M108" s="199"/>
      <c r="N108" s="199"/>
      <c r="O108" s="200"/>
      <c r="P108" s="32"/>
      <c r="AH108" s="79"/>
      <c r="AI108" s="79"/>
      <c r="AJ108" s="79"/>
    </row>
    <row r="109" spans="1:153" ht="15" customHeight="1">
      <c r="A109" s="31"/>
      <c r="B109" s="51"/>
      <c r="C109" s="51"/>
      <c r="D109" s="51"/>
      <c r="E109" s="51"/>
      <c r="F109" s="51"/>
      <c r="G109" s="51"/>
      <c r="H109" s="51"/>
      <c r="I109" s="51"/>
      <c r="J109" s="198"/>
      <c r="K109" s="199"/>
      <c r="L109" s="199"/>
      <c r="M109" s="199"/>
      <c r="N109" s="199"/>
      <c r="O109" s="200"/>
      <c r="P109" s="32"/>
      <c r="AH109" s="79"/>
      <c r="AI109" s="79"/>
      <c r="AJ109" s="79"/>
    </row>
    <row r="110" spans="1:153" ht="15" customHeight="1">
      <c r="A110" s="33"/>
      <c r="B110" s="50"/>
      <c r="C110" s="50"/>
      <c r="D110" s="46"/>
      <c r="E110" s="46"/>
      <c r="F110" s="46"/>
      <c r="G110" s="46"/>
      <c r="H110" s="46"/>
      <c r="I110" s="50"/>
      <c r="J110" s="198"/>
      <c r="K110" s="199"/>
      <c r="L110" s="199"/>
      <c r="M110" s="199"/>
      <c r="N110" s="199"/>
      <c r="O110" s="200"/>
      <c r="P110" s="28"/>
      <c r="AH110" s="79"/>
      <c r="AI110" s="79"/>
      <c r="AJ110" s="79"/>
    </row>
    <row r="111" spans="1:153" ht="18.75">
      <c r="A111" s="33"/>
      <c r="B111" s="50"/>
      <c r="C111" s="46"/>
      <c r="D111" s="46"/>
      <c r="E111" s="204" t="str">
        <f>P21</f>
        <v>x</v>
      </c>
      <c r="F111" s="205"/>
      <c r="G111" s="205"/>
      <c r="H111" s="205"/>
      <c r="I111" s="206"/>
      <c r="J111" s="198"/>
      <c r="K111" s="199"/>
      <c r="L111" s="199"/>
      <c r="M111" s="199"/>
      <c r="N111" s="199"/>
      <c r="O111" s="200"/>
      <c r="P111" s="28"/>
      <c r="AH111" s="79"/>
      <c r="AI111" s="79"/>
      <c r="AJ111" s="79"/>
    </row>
    <row r="112" spans="1:153" ht="15.75" thickBot="1">
      <c r="A112" s="33"/>
      <c r="B112" s="50"/>
      <c r="C112" s="46"/>
      <c r="D112" s="46"/>
      <c r="E112" s="207" t="s">
        <v>51</v>
      </c>
      <c r="F112" s="207"/>
      <c r="G112" s="207"/>
      <c r="H112" s="207"/>
      <c r="I112" s="207"/>
      <c r="J112" s="201"/>
      <c r="K112" s="202"/>
      <c r="L112" s="202"/>
      <c r="M112" s="202"/>
      <c r="N112" s="202"/>
      <c r="O112" s="203"/>
      <c r="P112" s="28"/>
      <c r="AH112" s="79"/>
      <c r="AI112" s="79"/>
      <c r="AJ112" s="79"/>
    </row>
    <row r="113" spans="1:36" ht="15" customHeight="1" thickBot="1">
      <c r="A113" s="33"/>
      <c r="B113" s="50"/>
      <c r="C113" s="46"/>
      <c r="D113" s="50"/>
      <c r="E113" s="50"/>
      <c r="F113" s="50"/>
      <c r="G113" s="50"/>
      <c r="H113" s="50"/>
      <c r="I113" s="50"/>
      <c r="J113" s="46"/>
      <c r="K113" s="46"/>
      <c r="L113" s="46"/>
      <c r="M113" s="46"/>
      <c r="N113" s="46"/>
      <c r="O113" s="46"/>
      <c r="P113" s="28"/>
      <c r="AH113" s="79"/>
      <c r="AI113" s="79"/>
      <c r="AJ113" s="79"/>
    </row>
    <row r="114" spans="1:36" ht="15" customHeight="1">
      <c r="A114" s="33"/>
      <c r="B114" s="50"/>
      <c r="C114" s="46"/>
      <c r="D114" s="50"/>
      <c r="E114" s="208" t="s">
        <v>52</v>
      </c>
      <c r="F114" s="209"/>
      <c r="G114" s="209"/>
      <c r="H114" s="209"/>
      <c r="I114" s="209"/>
      <c r="J114" s="209"/>
      <c r="K114" s="209"/>
      <c r="L114" s="209"/>
      <c r="M114" s="209"/>
      <c r="N114" s="209"/>
      <c r="O114" s="210"/>
      <c r="P114" s="28"/>
      <c r="AH114" s="79"/>
      <c r="AI114" s="79"/>
      <c r="AJ114" s="79"/>
    </row>
    <row r="115" spans="1:36" ht="15" customHeight="1" thickBot="1">
      <c r="A115" s="33"/>
      <c r="B115" s="46"/>
      <c r="C115" s="46"/>
      <c r="D115" s="46"/>
      <c r="E115" s="211"/>
      <c r="F115" s="212"/>
      <c r="G115" s="212"/>
      <c r="H115" s="212"/>
      <c r="I115" s="212"/>
      <c r="J115" s="212"/>
      <c r="K115" s="212"/>
      <c r="L115" s="212"/>
      <c r="M115" s="212"/>
      <c r="N115" s="212"/>
      <c r="O115" s="213"/>
      <c r="P115" s="28"/>
      <c r="AH115" s="79"/>
      <c r="AI115" s="79"/>
      <c r="AJ115" s="79"/>
    </row>
    <row r="116" spans="1:36" ht="15" customHeight="1" thickBot="1">
      <c r="A116" s="26"/>
      <c r="B116" s="46"/>
      <c r="C116" s="46"/>
      <c r="D116" s="46"/>
      <c r="E116" s="34" t="s">
        <v>53</v>
      </c>
      <c r="F116" s="156" t="s">
        <v>54</v>
      </c>
      <c r="G116" s="157"/>
      <c r="H116" s="158" t="s">
        <v>72</v>
      </c>
      <c r="I116" s="159"/>
      <c r="J116" s="159"/>
      <c r="K116" s="159"/>
      <c r="L116" s="160"/>
      <c r="M116" s="161" t="s">
        <v>55</v>
      </c>
      <c r="N116" s="162"/>
      <c r="O116" s="163"/>
      <c r="P116" s="28"/>
      <c r="AH116" s="79"/>
      <c r="AI116" s="79"/>
      <c r="AJ116" s="79"/>
    </row>
    <row r="117" spans="1:36" ht="15" customHeight="1">
      <c r="A117" s="26"/>
      <c r="B117" s="46"/>
      <c r="C117" s="46"/>
      <c r="D117" s="46"/>
      <c r="E117" s="35">
        <v>1</v>
      </c>
      <c r="F117" s="164"/>
      <c r="G117" s="164"/>
      <c r="H117" s="165"/>
      <c r="I117" s="166"/>
      <c r="J117" s="166"/>
      <c r="K117" s="166"/>
      <c r="L117" s="167"/>
      <c r="M117" s="168"/>
      <c r="N117" s="168"/>
      <c r="O117" s="169"/>
      <c r="P117" s="20"/>
      <c r="AH117" s="79"/>
      <c r="AI117" s="79"/>
      <c r="AJ117" s="79"/>
    </row>
    <row r="118" spans="1:36" ht="15" customHeight="1">
      <c r="A118" s="26"/>
      <c r="B118" s="46"/>
      <c r="C118" s="46"/>
      <c r="D118" s="46"/>
      <c r="E118" s="36">
        <v>2</v>
      </c>
      <c r="F118" s="141"/>
      <c r="G118" s="141"/>
      <c r="H118" s="142"/>
      <c r="I118" s="143"/>
      <c r="J118" s="143"/>
      <c r="K118" s="143"/>
      <c r="L118" s="144"/>
      <c r="M118" s="145"/>
      <c r="N118" s="145"/>
      <c r="O118" s="146"/>
      <c r="P118" s="20"/>
      <c r="AH118" s="79"/>
      <c r="AI118" s="79"/>
      <c r="AJ118" s="79"/>
    </row>
    <row r="119" spans="1:36" ht="15" customHeight="1">
      <c r="A119" s="26"/>
      <c r="B119" s="46"/>
      <c r="C119" s="46"/>
      <c r="D119" s="46"/>
      <c r="E119" s="36">
        <v>3</v>
      </c>
      <c r="F119" s="141"/>
      <c r="G119" s="141"/>
      <c r="H119" s="142"/>
      <c r="I119" s="143"/>
      <c r="J119" s="143"/>
      <c r="K119" s="143"/>
      <c r="L119" s="144"/>
      <c r="M119" s="145"/>
      <c r="N119" s="145"/>
      <c r="O119" s="146"/>
      <c r="P119" s="28"/>
      <c r="AH119" s="79"/>
      <c r="AI119" s="79"/>
      <c r="AJ119" s="79"/>
    </row>
    <row r="120" spans="1:36" ht="15" customHeight="1">
      <c r="A120" s="26"/>
      <c r="B120" s="46"/>
      <c r="C120" s="46"/>
      <c r="D120" s="46"/>
      <c r="E120" s="36">
        <v>4</v>
      </c>
      <c r="F120" s="141"/>
      <c r="G120" s="141"/>
      <c r="H120" s="142"/>
      <c r="I120" s="143"/>
      <c r="J120" s="143"/>
      <c r="K120" s="143"/>
      <c r="L120" s="144"/>
      <c r="M120" s="145"/>
      <c r="N120" s="145"/>
      <c r="O120" s="146"/>
      <c r="P120" s="28"/>
      <c r="AH120" s="79"/>
      <c r="AI120" s="79"/>
      <c r="AJ120" s="79"/>
    </row>
    <row r="121" spans="1:36" ht="15" customHeight="1">
      <c r="A121" s="26"/>
      <c r="B121" s="46"/>
      <c r="C121" s="46"/>
      <c r="D121" s="46"/>
      <c r="E121" s="36">
        <v>5</v>
      </c>
      <c r="F121" s="141"/>
      <c r="G121" s="141"/>
      <c r="H121" s="142"/>
      <c r="I121" s="143"/>
      <c r="J121" s="143"/>
      <c r="K121" s="143"/>
      <c r="L121" s="144"/>
      <c r="M121" s="145"/>
      <c r="N121" s="145"/>
      <c r="O121" s="146"/>
      <c r="P121" s="20"/>
      <c r="AH121" s="79"/>
      <c r="AI121" s="79"/>
      <c r="AJ121" s="79"/>
    </row>
    <row r="122" spans="1:36" ht="15" customHeight="1">
      <c r="A122" s="26"/>
      <c r="B122" s="46"/>
      <c r="C122" s="46"/>
      <c r="D122" s="46"/>
      <c r="E122" s="36">
        <v>6</v>
      </c>
      <c r="F122" s="141"/>
      <c r="G122" s="141"/>
      <c r="H122" s="142"/>
      <c r="I122" s="143"/>
      <c r="J122" s="143"/>
      <c r="K122" s="143"/>
      <c r="L122" s="144"/>
      <c r="M122" s="145"/>
      <c r="N122" s="145"/>
      <c r="O122" s="146"/>
      <c r="P122" s="20"/>
      <c r="AH122" s="79"/>
      <c r="AI122" s="79"/>
      <c r="AJ122" s="79"/>
    </row>
    <row r="123" spans="1:36" ht="15" customHeight="1">
      <c r="A123" s="26"/>
      <c r="B123" s="46"/>
      <c r="C123" s="46"/>
      <c r="D123" s="46"/>
      <c r="E123" s="36">
        <v>7</v>
      </c>
      <c r="F123" s="141"/>
      <c r="G123" s="141"/>
      <c r="H123" s="142"/>
      <c r="I123" s="143"/>
      <c r="J123" s="143"/>
      <c r="K123" s="143"/>
      <c r="L123" s="144"/>
      <c r="M123" s="145"/>
      <c r="N123" s="145"/>
      <c r="O123" s="146"/>
      <c r="P123" s="20"/>
      <c r="AH123" s="79"/>
      <c r="AI123" s="79"/>
      <c r="AJ123" s="79"/>
    </row>
    <row r="124" spans="1:36" ht="15" customHeight="1">
      <c r="A124" s="26"/>
      <c r="B124" s="46"/>
      <c r="C124" s="46"/>
      <c r="D124" s="46"/>
      <c r="E124" s="36">
        <v>8</v>
      </c>
      <c r="F124" s="141"/>
      <c r="G124" s="141"/>
      <c r="H124" s="142"/>
      <c r="I124" s="143"/>
      <c r="J124" s="143"/>
      <c r="K124" s="143"/>
      <c r="L124" s="144"/>
      <c r="M124" s="145"/>
      <c r="N124" s="145"/>
      <c r="O124" s="146"/>
      <c r="P124" s="20"/>
      <c r="AH124" s="79"/>
      <c r="AI124" s="79"/>
      <c r="AJ124" s="79"/>
    </row>
    <row r="125" spans="1:36" ht="15" customHeight="1">
      <c r="A125" s="26"/>
      <c r="B125" s="46"/>
      <c r="C125" s="46"/>
      <c r="D125" s="46"/>
      <c r="E125" s="36">
        <v>9</v>
      </c>
      <c r="F125" s="145"/>
      <c r="G125" s="141"/>
      <c r="H125" s="142"/>
      <c r="I125" s="143"/>
      <c r="J125" s="143"/>
      <c r="K125" s="143"/>
      <c r="L125" s="144"/>
      <c r="M125" s="145"/>
      <c r="N125" s="145"/>
      <c r="O125" s="146"/>
      <c r="P125" s="20"/>
      <c r="AH125" s="79"/>
      <c r="AI125" s="79"/>
      <c r="AJ125" s="79"/>
    </row>
    <row r="126" spans="1:36" ht="15" customHeight="1">
      <c r="A126" s="26"/>
      <c r="B126" s="46"/>
      <c r="C126" s="46"/>
      <c r="D126" s="46"/>
      <c r="E126" s="36">
        <v>10</v>
      </c>
      <c r="F126" s="141"/>
      <c r="G126" s="141"/>
      <c r="H126" s="142"/>
      <c r="I126" s="143"/>
      <c r="J126" s="143"/>
      <c r="K126" s="143"/>
      <c r="L126" s="144"/>
      <c r="M126" s="145"/>
      <c r="N126" s="145"/>
      <c r="O126" s="146"/>
      <c r="P126" s="20"/>
      <c r="AH126" s="79"/>
      <c r="AI126" s="79"/>
      <c r="AJ126" s="79"/>
    </row>
    <row r="127" spans="1:36" ht="15" customHeight="1">
      <c r="A127" s="26"/>
      <c r="B127" s="46"/>
      <c r="C127" s="46"/>
      <c r="D127" s="46"/>
      <c r="E127" s="36">
        <v>11</v>
      </c>
      <c r="F127" s="141"/>
      <c r="G127" s="141"/>
      <c r="H127" s="142"/>
      <c r="I127" s="143"/>
      <c r="J127" s="143"/>
      <c r="K127" s="143"/>
      <c r="L127" s="144"/>
      <c r="M127" s="145"/>
      <c r="N127" s="145"/>
      <c r="O127" s="146"/>
      <c r="P127" s="20"/>
      <c r="AH127" s="79"/>
      <c r="AI127" s="79"/>
      <c r="AJ127" s="79"/>
    </row>
    <row r="128" spans="1:36" ht="15" customHeight="1">
      <c r="A128" s="26"/>
      <c r="B128" s="46"/>
      <c r="C128" s="46"/>
      <c r="D128" s="46"/>
      <c r="E128" s="36">
        <v>12</v>
      </c>
      <c r="F128" s="141"/>
      <c r="G128" s="141"/>
      <c r="H128" s="142"/>
      <c r="I128" s="143"/>
      <c r="J128" s="143"/>
      <c r="K128" s="143"/>
      <c r="L128" s="144"/>
      <c r="M128" s="145"/>
      <c r="N128" s="145"/>
      <c r="O128" s="146"/>
      <c r="P128" s="20"/>
      <c r="AH128" s="79"/>
      <c r="AI128" s="79"/>
      <c r="AJ128" s="79"/>
    </row>
    <row r="129" spans="1:36" ht="15" customHeight="1">
      <c r="A129" s="26"/>
      <c r="B129" s="46"/>
      <c r="C129" s="46"/>
      <c r="D129" s="46"/>
      <c r="E129" s="36">
        <v>13</v>
      </c>
      <c r="F129" s="141"/>
      <c r="G129" s="141"/>
      <c r="H129" s="142"/>
      <c r="I129" s="143"/>
      <c r="J129" s="143"/>
      <c r="K129" s="143"/>
      <c r="L129" s="144"/>
      <c r="M129" s="145"/>
      <c r="N129" s="145"/>
      <c r="O129" s="146"/>
      <c r="P129" s="20"/>
      <c r="AH129" s="79"/>
      <c r="AI129" s="79"/>
      <c r="AJ129" s="79"/>
    </row>
    <row r="130" spans="1:36" ht="15" customHeight="1">
      <c r="A130" s="26"/>
      <c r="B130" s="46"/>
      <c r="C130" s="46"/>
      <c r="D130" s="46"/>
      <c r="E130" s="36">
        <v>14</v>
      </c>
      <c r="F130" s="141"/>
      <c r="G130" s="141"/>
      <c r="H130" s="142"/>
      <c r="I130" s="143"/>
      <c r="J130" s="143"/>
      <c r="K130" s="143"/>
      <c r="L130" s="144"/>
      <c r="M130" s="145"/>
      <c r="N130" s="145"/>
      <c r="O130" s="146"/>
      <c r="P130" s="20"/>
      <c r="AH130" s="79"/>
      <c r="AI130" s="79"/>
      <c r="AJ130" s="79"/>
    </row>
    <row r="131" spans="1:36" ht="15" customHeight="1">
      <c r="A131" s="26"/>
      <c r="B131" s="46"/>
      <c r="C131" s="46"/>
      <c r="D131" s="46"/>
      <c r="E131" s="36">
        <v>15</v>
      </c>
      <c r="F131" s="141"/>
      <c r="G131" s="141"/>
      <c r="H131" s="142"/>
      <c r="I131" s="143"/>
      <c r="J131" s="143"/>
      <c r="K131" s="143"/>
      <c r="L131" s="144"/>
      <c r="M131" s="145"/>
      <c r="N131" s="145"/>
      <c r="O131" s="146"/>
      <c r="P131" s="20"/>
      <c r="AH131" s="79"/>
      <c r="AI131" s="79"/>
      <c r="AJ131" s="79"/>
    </row>
    <row r="132" spans="1:36" ht="15" customHeight="1">
      <c r="A132" s="26"/>
      <c r="B132" s="46"/>
      <c r="C132" s="46"/>
      <c r="D132" s="46"/>
      <c r="E132" s="36">
        <v>16</v>
      </c>
      <c r="F132" s="141"/>
      <c r="G132" s="141"/>
      <c r="H132" s="142"/>
      <c r="I132" s="143"/>
      <c r="J132" s="143"/>
      <c r="K132" s="143"/>
      <c r="L132" s="144"/>
      <c r="M132" s="145"/>
      <c r="N132" s="145"/>
      <c r="O132" s="146"/>
      <c r="P132" s="20"/>
      <c r="AH132" s="79"/>
      <c r="AI132" s="79"/>
      <c r="AJ132" s="79"/>
    </row>
    <row r="133" spans="1:36" ht="15" customHeight="1">
      <c r="A133" s="26"/>
      <c r="B133" s="46"/>
      <c r="C133" s="46"/>
      <c r="D133" s="46"/>
      <c r="E133" s="36">
        <v>17</v>
      </c>
      <c r="F133" s="141"/>
      <c r="G133" s="141"/>
      <c r="H133" s="142"/>
      <c r="I133" s="143"/>
      <c r="J133" s="143"/>
      <c r="K133" s="143"/>
      <c r="L133" s="144"/>
      <c r="M133" s="145"/>
      <c r="N133" s="145"/>
      <c r="O133" s="146"/>
      <c r="P133" s="20"/>
      <c r="AH133" s="79"/>
      <c r="AI133" s="79"/>
      <c r="AJ133" s="79"/>
    </row>
    <row r="134" spans="1:36" ht="15" customHeight="1">
      <c r="A134" s="26"/>
      <c r="B134" s="46"/>
      <c r="C134" s="46"/>
      <c r="D134" s="46"/>
      <c r="E134" s="36">
        <v>18</v>
      </c>
      <c r="F134" s="141"/>
      <c r="G134" s="141"/>
      <c r="H134" s="142"/>
      <c r="I134" s="143"/>
      <c r="J134" s="143"/>
      <c r="K134" s="143"/>
      <c r="L134" s="144"/>
      <c r="M134" s="145"/>
      <c r="N134" s="145"/>
      <c r="O134" s="146"/>
      <c r="P134" s="20"/>
      <c r="AH134" s="79"/>
      <c r="AI134" s="79"/>
      <c r="AJ134" s="79"/>
    </row>
    <row r="135" spans="1:36" ht="15" customHeight="1">
      <c r="A135" s="26"/>
      <c r="B135" s="46"/>
      <c r="C135" s="46"/>
      <c r="D135" s="46"/>
      <c r="E135" s="36">
        <v>19</v>
      </c>
      <c r="F135" s="141"/>
      <c r="G135" s="141"/>
      <c r="H135" s="142"/>
      <c r="I135" s="143"/>
      <c r="J135" s="143"/>
      <c r="K135" s="143"/>
      <c r="L135" s="144"/>
      <c r="M135" s="145"/>
      <c r="N135" s="145"/>
      <c r="O135" s="146"/>
      <c r="P135" s="20"/>
      <c r="AH135" s="79"/>
      <c r="AI135" s="79"/>
      <c r="AJ135" s="79"/>
    </row>
    <row r="136" spans="1:36" ht="15" customHeight="1">
      <c r="A136" s="26"/>
      <c r="B136" s="46"/>
      <c r="C136" s="46"/>
      <c r="D136" s="46"/>
      <c r="E136" s="36">
        <v>20</v>
      </c>
      <c r="F136" s="141"/>
      <c r="G136" s="141"/>
      <c r="H136" s="142"/>
      <c r="I136" s="143"/>
      <c r="J136" s="143"/>
      <c r="K136" s="143"/>
      <c r="L136" s="144"/>
      <c r="M136" s="145"/>
      <c r="N136" s="145"/>
      <c r="O136" s="146"/>
      <c r="P136" s="20"/>
      <c r="AH136" s="79"/>
      <c r="AI136" s="79"/>
      <c r="AJ136" s="79"/>
    </row>
    <row r="137" spans="1:36" ht="15" customHeight="1">
      <c r="A137" s="26"/>
      <c r="B137" s="46"/>
      <c r="C137" s="46"/>
      <c r="D137" s="46"/>
      <c r="E137" s="36">
        <v>21</v>
      </c>
      <c r="F137" s="141"/>
      <c r="G137" s="141"/>
      <c r="H137" s="142"/>
      <c r="I137" s="143"/>
      <c r="J137" s="143"/>
      <c r="K137" s="143"/>
      <c r="L137" s="144"/>
      <c r="M137" s="145"/>
      <c r="N137" s="145"/>
      <c r="O137" s="146"/>
      <c r="P137" s="20"/>
      <c r="Q137" s="38"/>
      <c r="AH137" s="79"/>
      <c r="AI137" s="79"/>
      <c r="AJ137" s="79"/>
    </row>
    <row r="138" spans="1:36" ht="15" customHeight="1">
      <c r="A138" s="26"/>
      <c r="B138" s="46"/>
      <c r="C138" s="46"/>
      <c r="D138" s="46"/>
      <c r="E138" s="36">
        <v>22</v>
      </c>
      <c r="F138" s="141"/>
      <c r="G138" s="141"/>
      <c r="H138" s="142"/>
      <c r="I138" s="143"/>
      <c r="J138" s="143"/>
      <c r="K138" s="143"/>
      <c r="L138" s="144"/>
      <c r="M138" s="145"/>
      <c r="N138" s="145"/>
      <c r="O138" s="146"/>
      <c r="P138" s="20"/>
      <c r="Q138" s="39"/>
      <c r="AH138" s="79"/>
      <c r="AI138" s="79"/>
      <c r="AJ138" s="79"/>
    </row>
    <row r="139" spans="1:36" ht="15" customHeight="1">
      <c r="A139" s="26"/>
      <c r="B139" s="46"/>
      <c r="C139" s="46"/>
      <c r="D139" s="46"/>
      <c r="E139" s="36">
        <v>23</v>
      </c>
      <c r="F139" s="141"/>
      <c r="G139" s="141"/>
      <c r="H139" s="142"/>
      <c r="I139" s="143"/>
      <c r="J139" s="143"/>
      <c r="K139" s="143"/>
      <c r="L139" s="144"/>
      <c r="M139" s="145"/>
      <c r="N139" s="145"/>
      <c r="O139" s="146"/>
      <c r="P139" s="20"/>
      <c r="Q139" s="39"/>
      <c r="AH139" s="79"/>
      <c r="AI139" s="79"/>
      <c r="AJ139" s="79"/>
    </row>
    <row r="140" spans="1:36" ht="15" customHeight="1">
      <c r="A140" s="26"/>
      <c r="B140" s="46"/>
      <c r="C140" s="46"/>
      <c r="D140" s="46"/>
      <c r="E140" s="36">
        <v>24</v>
      </c>
      <c r="F140" s="141"/>
      <c r="G140" s="141"/>
      <c r="H140" s="142"/>
      <c r="I140" s="143"/>
      <c r="J140" s="143"/>
      <c r="K140" s="143"/>
      <c r="L140" s="144"/>
      <c r="M140" s="145"/>
      <c r="N140" s="145"/>
      <c r="O140" s="146"/>
      <c r="P140" s="20"/>
      <c r="Q140" s="41"/>
      <c r="AH140" s="79"/>
      <c r="AI140" s="79"/>
      <c r="AJ140" s="79"/>
    </row>
    <row r="141" spans="1:36" ht="15" customHeight="1">
      <c r="A141" s="26"/>
      <c r="B141" s="46"/>
      <c r="C141" s="46"/>
      <c r="D141" s="46"/>
      <c r="E141" s="36">
        <v>25</v>
      </c>
      <c r="F141" s="141"/>
      <c r="G141" s="141"/>
      <c r="H141" s="142"/>
      <c r="I141" s="143"/>
      <c r="J141" s="143"/>
      <c r="K141" s="143"/>
      <c r="L141" s="144"/>
      <c r="M141" s="145"/>
      <c r="N141" s="145"/>
      <c r="O141" s="146"/>
      <c r="P141" s="37"/>
      <c r="AH141" s="79"/>
      <c r="AI141" s="79"/>
      <c r="AJ141" s="79"/>
    </row>
    <row r="142" spans="1:36" ht="15" customHeight="1">
      <c r="A142" s="26"/>
      <c r="B142" s="46"/>
      <c r="C142" s="46"/>
      <c r="D142" s="46"/>
      <c r="E142" s="36">
        <v>26</v>
      </c>
      <c r="F142" s="141"/>
      <c r="G142" s="141"/>
      <c r="H142" s="142"/>
      <c r="I142" s="143"/>
      <c r="J142" s="143"/>
      <c r="K142" s="143"/>
      <c r="L142" s="144"/>
      <c r="M142" s="145"/>
      <c r="N142" s="145"/>
      <c r="O142" s="146"/>
      <c r="P142" s="20"/>
      <c r="AH142" s="79"/>
      <c r="AI142" s="79"/>
      <c r="AJ142" s="79"/>
    </row>
    <row r="143" spans="1:36" ht="15" customHeight="1">
      <c r="A143" s="26"/>
      <c r="B143" s="46"/>
      <c r="C143" s="46"/>
      <c r="D143" s="46"/>
      <c r="E143" s="36">
        <v>27</v>
      </c>
      <c r="F143" s="141"/>
      <c r="G143" s="141"/>
      <c r="H143" s="142"/>
      <c r="I143" s="143"/>
      <c r="J143" s="143"/>
      <c r="K143" s="143"/>
      <c r="L143" s="144"/>
      <c r="M143" s="145"/>
      <c r="N143" s="145"/>
      <c r="O143" s="146"/>
      <c r="P143" s="20"/>
      <c r="AH143" s="79"/>
      <c r="AI143" s="79"/>
      <c r="AJ143" s="79"/>
    </row>
    <row r="144" spans="1:36" ht="15" customHeight="1">
      <c r="A144" s="26"/>
      <c r="B144" s="46"/>
      <c r="C144" s="46"/>
      <c r="D144" s="46"/>
      <c r="E144" s="36">
        <v>28</v>
      </c>
      <c r="F144" s="141"/>
      <c r="G144" s="141"/>
      <c r="H144" s="142"/>
      <c r="I144" s="143"/>
      <c r="J144" s="143"/>
      <c r="K144" s="143"/>
      <c r="L144" s="144"/>
      <c r="M144" s="145"/>
      <c r="N144" s="145"/>
      <c r="O144" s="146"/>
      <c r="P144" s="20"/>
      <c r="AH144" s="79"/>
      <c r="AI144" s="79"/>
      <c r="AJ144" s="79"/>
    </row>
    <row r="145" spans="1:36" ht="15" customHeight="1">
      <c r="A145" s="26"/>
      <c r="B145" s="46"/>
      <c r="C145" s="46"/>
      <c r="D145" s="46"/>
      <c r="E145" s="36">
        <v>29</v>
      </c>
      <c r="F145" s="141"/>
      <c r="G145" s="141"/>
      <c r="H145" s="142"/>
      <c r="I145" s="143"/>
      <c r="J145" s="143"/>
      <c r="K145" s="143"/>
      <c r="L145" s="144"/>
      <c r="M145" s="145"/>
      <c r="N145" s="145"/>
      <c r="O145" s="146"/>
      <c r="P145" s="20"/>
      <c r="AH145" s="79"/>
      <c r="AI145" s="79"/>
      <c r="AJ145" s="79"/>
    </row>
    <row r="146" spans="1:36" ht="15" customHeight="1">
      <c r="A146" s="26"/>
      <c r="B146" s="46"/>
      <c r="C146" s="46"/>
      <c r="D146" s="46"/>
      <c r="E146" s="36">
        <v>30</v>
      </c>
      <c r="F146" s="141"/>
      <c r="G146" s="141"/>
      <c r="H146" s="142"/>
      <c r="I146" s="143"/>
      <c r="J146" s="143"/>
      <c r="K146" s="143"/>
      <c r="L146" s="144"/>
      <c r="M146" s="145"/>
      <c r="N146" s="145"/>
      <c r="O146" s="146"/>
      <c r="P146" s="20"/>
      <c r="AH146" s="79"/>
      <c r="AI146" s="79"/>
      <c r="AJ146" s="79"/>
    </row>
    <row r="147" spans="1:36" ht="15" customHeight="1" thickBot="1">
      <c r="A147" s="26"/>
      <c r="B147" s="46"/>
      <c r="C147" s="46"/>
      <c r="D147" s="46"/>
      <c r="E147" s="40">
        <v>31</v>
      </c>
      <c r="F147" s="147"/>
      <c r="G147" s="147"/>
      <c r="H147" s="147"/>
      <c r="I147" s="147"/>
      <c r="J147" s="147"/>
      <c r="K147" s="147"/>
      <c r="L147" s="147"/>
      <c r="M147" s="145"/>
      <c r="N147" s="145"/>
      <c r="O147" s="146"/>
      <c r="P147" s="20"/>
    </row>
    <row r="148" spans="1:36" ht="45.75" thickBot="1">
      <c r="A148" s="26"/>
      <c r="B148" s="46"/>
      <c r="C148" s="46"/>
      <c r="D148" s="46"/>
      <c r="E148" s="103" t="s">
        <v>56</v>
      </c>
      <c r="F148" s="148">
        <f>SUM(F117:G147)</f>
        <v>0</v>
      </c>
      <c r="G148" s="149"/>
      <c r="H148" s="150" t="str">
        <f>E10</f>
        <v>kowal</v>
      </c>
      <c r="I148" s="151"/>
      <c r="J148" s="152" t="str">
        <f>L10</f>
        <v>jan</v>
      </c>
      <c r="K148" s="152"/>
      <c r="L148" s="152"/>
      <c r="M148" s="153" t="s">
        <v>57</v>
      </c>
      <c r="N148" s="154"/>
      <c r="O148" s="155"/>
      <c r="P148" s="20"/>
    </row>
    <row r="149" spans="1:36" ht="30" customHeight="1">
      <c r="A149" s="2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110"/>
      <c r="N149" s="111"/>
      <c r="O149" s="112"/>
      <c r="P149" s="20"/>
    </row>
    <row r="150" spans="1:36" ht="30" customHeight="1">
      <c r="A150" s="26"/>
      <c r="B150" s="46"/>
      <c r="C150" s="46"/>
      <c r="D150" s="46"/>
      <c r="E150" s="52"/>
      <c r="F150" s="46"/>
      <c r="G150" s="46"/>
      <c r="H150" s="46"/>
      <c r="I150" s="46"/>
      <c r="J150" s="46"/>
      <c r="K150" s="46"/>
      <c r="L150" s="46"/>
      <c r="M150" s="113"/>
      <c r="N150" s="114"/>
      <c r="O150" s="115"/>
      <c r="P150" s="20"/>
    </row>
    <row r="151" spans="1:36" ht="35.1" customHeight="1" thickBot="1">
      <c r="A151" s="2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116" t="s">
        <v>98</v>
      </c>
      <c r="N151" s="117"/>
      <c r="O151" s="118"/>
      <c r="P151" s="20"/>
    </row>
    <row r="152" spans="1:36" ht="13.5" thickBot="1">
      <c r="A152" s="42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5"/>
    </row>
  </sheetData>
  <sheetProtection password="C087" sheet="1" objects="1" scenarios="1" selectLockedCells="1"/>
  <mergeCells count="221">
    <mergeCell ref="K70:O70"/>
    <mergeCell ref="E45:G45"/>
    <mergeCell ref="E46:G46"/>
    <mergeCell ref="E47:G47"/>
    <mergeCell ref="E48:G48"/>
    <mergeCell ref="C19:P19"/>
    <mergeCell ref="C17:P17"/>
    <mergeCell ref="I45:O45"/>
    <mergeCell ref="C26:O26"/>
    <mergeCell ref="C27:O27"/>
    <mergeCell ref="C28:O28"/>
    <mergeCell ref="C29:O29"/>
    <mergeCell ref="C30:O30"/>
    <mergeCell ref="C31:O31"/>
    <mergeCell ref="E42:I42"/>
    <mergeCell ref="J42:O42"/>
    <mergeCell ref="E43:O43"/>
    <mergeCell ref="E23:P23"/>
    <mergeCell ref="C24:I24"/>
    <mergeCell ref="J24:K24"/>
    <mergeCell ref="L24:P24"/>
    <mergeCell ref="C25:E25"/>
    <mergeCell ref="M25:P25"/>
    <mergeCell ref="C23:D23"/>
    <mergeCell ref="I46:O46"/>
    <mergeCell ref="I47:O47"/>
    <mergeCell ref="I48:O48"/>
    <mergeCell ref="I49:O49"/>
    <mergeCell ref="I50:O50"/>
    <mergeCell ref="C32:O32"/>
    <mergeCell ref="E34:I37"/>
    <mergeCell ref="K34:O37"/>
    <mergeCell ref="A39:P39"/>
    <mergeCell ref="F40:J40"/>
    <mergeCell ref="L40:O40"/>
    <mergeCell ref="A17:A38"/>
    <mergeCell ref="C20:P20"/>
    <mergeCell ref="C21:I21"/>
    <mergeCell ref="K21:N21"/>
    <mergeCell ref="C22:L22"/>
    <mergeCell ref="O22:P22"/>
    <mergeCell ref="C18:P18"/>
    <mergeCell ref="F25:G25"/>
    <mergeCell ref="E49:G49"/>
    <mergeCell ref="E50:G50"/>
    <mergeCell ref="E51:G51"/>
    <mergeCell ref="H59:O59"/>
    <mergeCell ref="F59:G59"/>
    <mergeCell ref="I51:O51"/>
    <mergeCell ref="I58:O58"/>
    <mergeCell ref="E54:O54"/>
    <mergeCell ref="E53:O53"/>
    <mergeCell ref="E58:H58"/>
    <mergeCell ref="E55:O56"/>
    <mergeCell ref="F15:P15"/>
    <mergeCell ref="A16:P16"/>
    <mergeCell ref="A10:A15"/>
    <mergeCell ref="B10:D10"/>
    <mergeCell ref="E10:I10"/>
    <mergeCell ref="J10:K10"/>
    <mergeCell ref="L10:P10"/>
    <mergeCell ref="B13:D13"/>
    <mergeCell ref="K13:P13"/>
    <mergeCell ref="B14:D14"/>
    <mergeCell ref="B11:E11"/>
    <mergeCell ref="F11:O11"/>
    <mergeCell ref="B12:D12"/>
    <mergeCell ref="E12:I12"/>
    <mergeCell ref="J12:K12"/>
    <mergeCell ref="L12:P12"/>
    <mergeCell ref="F13:H13"/>
    <mergeCell ref="E114:O115"/>
    <mergeCell ref="E61:I65"/>
    <mergeCell ref="K61:O65"/>
    <mergeCell ref="I70:J70"/>
    <mergeCell ref="B7:E7"/>
    <mergeCell ref="G7:I7"/>
    <mergeCell ref="K7:P7"/>
    <mergeCell ref="G8:I8"/>
    <mergeCell ref="K8:P8"/>
    <mergeCell ref="A9:P9"/>
    <mergeCell ref="A1:A8"/>
    <mergeCell ref="B1:E3"/>
    <mergeCell ref="F1:J2"/>
    <mergeCell ref="K1:K2"/>
    <mergeCell ref="L1:P1"/>
    <mergeCell ref="L2:O2"/>
    <mergeCell ref="L3:P3"/>
    <mergeCell ref="B4:E6"/>
    <mergeCell ref="F5:P5"/>
    <mergeCell ref="F6:P6"/>
    <mergeCell ref="E14:I14"/>
    <mergeCell ref="J14:K14"/>
    <mergeCell ref="L14:P14"/>
    <mergeCell ref="B15:E15"/>
    <mergeCell ref="B93:P93"/>
    <mergeCell ref="B94:P94"/>
    <mergeCell ref="B96:P97"/>
    <mergeCell ref="B98:P98"/>
    <mergeCell ref="B99:P100"/>
    <mergeCell ref="B101:P102"/>
    <mergeCell ref="B103:P103"/>
    <mergeCell ref="B104:P105"/>
    <mergeCell ref="J107:O112"/>
    <mergeCell ref="E111:I111"/>
    <mergeCell ref="E112:I112"/>
    <mergeCell ref="C80:F80"/>
    <mergeCell ref="G80:I80"/>
    <mergeCell ref="B81:I85"/>
    <mergeCell ref="K81:O85"/>
    <mergeCell ref="A87:P87"/>
    <mergeCell ref="C89:F89"/>
    <mergeCell ref="G89:I89"/>
    <mergeCell ref="J89:P89"/>
    <mergeCell ref="B90:P92"/>
    <mergeCell ref="F116:G116"/>
    <mergeCell ref="H116:L116"/>
    <mergeCell ref="M116:O116"/>
    <mergeCell ref="F117:G117"/>
    <mergeCell ref="H117:L117"/>
    <mergeCell ref="M117:O117"/>
    <mergeCell ref="F118:G118"/>
    <mergeCell ref="H118:L118"/>
    <mergeCell ref="M118:O118"/>
    <mergeCell ref="F119:G119"/>
    <mergeCell ref="H119:L119"/>
    <mergeCell ref="M119:O119"/>
    <mergeCell ref="F120:G120"/>
    <mergeCell ref="H120:L120"/>
    <mergeCell ref="M120:O120"/>
    <mergeCell ref="F121:G121"/>
    <mergeCell ref="H121:L121"/>
    <mergeCell ref="M121:O121"/>
    <mergeCell ref="F122:G122"/>
    <mergeCell ref="H122:L122"/>
    <mergeCell ref="M122:O122"/>
    <mergeCell ref="F123:G123"/>
    <mergeCell ref="H123:L123"/>
    <mergeCell ref="M123:O123"/>
    <mergeCell ref="F124:G124"/>
    <mergeCell ref="H124:L124"/>
    <mergeCell ref="M124:O124"/>
    <mergeCell ref="F125:G125"/>
    <mergeCell ref="H125:L125"/>
    <mergeCell ref="M125:O125"/>
    <mergeCell ref="F126:G126"/>
    <mergeCell ref="H126:L126"/>
    <mergeCell ref="M126:O126"/>
    <mergeCell ref="F127:G127"/>
    <mergeCell ref="H127:L127"/>
    <mergeCell ref="M127:O127"/>
    <mergeCell ref="F128:G128"/>
    <mergeCell ref="H128:L128"/>
    <mergeCell ref="M128:O128"/>
    <mergeCell ref="F129:G129"/>
    <mergeCell ref="H129:L129"/>
    <mergeCell ref="M129:O129"/>
    <mergeCell ref="F130:G130"/>
    <mergeCell ref="H130:L130"/>
    <mergeCell ref="M130:O130"/>
    <mergeCell ref="F131:G131"/>
    <mergeCell ref="H131:L131"/>
    <mergeCell ref="M131:O131"/>
    <mergeCell ref="F132:G132"/>
    <mergeCell ref="H132:L132"/>
    <mergeCell ref="M132:O132"/>
    <mergeCell ref="F133:G133"/>
    <mergeCell ref="H133:L133"/>
    <mergeCell ref="M133:O133"/>
    <mergeCell ref="F134:G134"/>
    <mergeCell ref="H134:L134"/>
    <mergeCell ref="M134:O134"/>
    <mergeCell ref="F135:G135"/>
    <mergeCell ref="H135:L135"/>
    <mergeCell ref="M135:O135"/>
    <mergeCell ref="F136:G136"/>
    <mergeCell ref="H136:L136"/>
    <mergeCell ref="M136:O136"/>
    <mergeCell ref="F137:G137"/>
    <mergeCell ref="H137:L137"/>
    <mergeCell ref="M137:O137"/>
    <mergeCell ref="F138:G138"/>
    <mergeCell ref="H138:L138"/>
    <mergeCell ref="M138:O138"/>
    <mergeCell ref="F139:G139"/>
    <mergeCell ref="H139:L139"/>
    <mergeCell ref="M139:O139"/>
    <mergeCell ref="M145:O145"/>
    <mergeCell ref="F140:G140"/>
    <mergeCell ref="H140:L140"/>
    <mergeCell ref="M140:O140"/>
    <mergeCell ref="F141:G141"/>
    <mergeCell ref="H141:L141"/>
    <mergeCell ref="M141:O141"/>
    <mergeCell ref="F142:G142"/>
    <mergeCell ref="H142:L142"/>
    <mergeCell ref="M142:O142"/>
    <mergeCell ref="M149:O150"/>
    <mergeCell ref="M151:O151"/>
    <mergeCell ref="A40:A75"/>
    <mergeCell ref="E68:O69"/>
    <mergeCell ref="K71:O73"/>
    <mergeCell ref="B76:P77"/>
    <mergeCell ref="F146:G146"/>
    <mergeCell ref="H146:L146"/>
    <mergeCell ref="M146:O146"/>
    <mergeCell ref="F147:G147"/>
    <mergeCell ref="H147:L147"/>
    <mergeCell ref="M147:O147"/>
    <mergeCell ref="F148:G148"/>
    <mergeCell ref="H148:I148"/>
    <mergeCell ref="J148:L148"/>
    <mergeCell ref="M148:O148"/>
    <mergeCell ref="F143:G143"/>
    <mergeCell ref="H143:L143"/>
    <mergeCell ref="M143:O143"/>
    <mergeCell ref="F144:G144"/>
    <mergeCell ref="H144:L144"/>
    <mergeCell ref="M144:O144"/>
    <mergeCell ref="F145:G145"/>
    <mergeCell ref="H145:L145"/>
  </mergeCells>
  <dataValidations count="2">
    <dataValidation allowBlank="1" showInputMessage="1" showErrorMessage="1" prompt="data w formacie DD.MM.RRRR" sqref="K21:N21 P21"/>
    <dataValidation allowBlank="1" showInputMessage="1" showErrorMessage="1" prompt="podać numer konta bankowego (26 cyfr) w formacie _x000a_11 2222 3333 4444 5555 6666 7777" sqref="E55:O56"/>
  </dataValidations>
  <hyperlinks>
    <hyperlink ref="L14" r:id="rId1"/>
  </hyperlinks>
  <pageMargins left="0.70866141732283472" right="0.70866141732283472" top="0.74803149606299213" bottom="0.74803149606299213" header="0.31496062992125984" footer="0.31496062992125984"/>
  <pageSetup paperSize="9" scale="59" fitToHeight="2" orientation="portrait" r:id="rId2"/>
  <rowBreaks count="1" manualBreakCount="1">
    <brk id="75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uz_IMPREZY</vt:lpstr>
      <vt:lpstr>uz_IMPREZY!Obszar_wydruku</vt:lpstr>
    </vt:vector>
  </TitlesOfParts>
  <Company>Gwardia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jakubczyk</dc:creator>
  <cp:lastModifiedBy>Tomek</cp:lastModifiedBy>
  <cp:lastPrinted>2025-04-02T08:45:29Z</cp:lastPrinted>
  <dcterms:created xsi:type="dcterms:W3CDTF">2000-04-01T12:30:52Z</dcterms:created>
  <dcterms:modified xsi:type="dcterms:W3CDTF">2025-04-02T08:49:59Z</dcterms:modified>
</cp:coreProperties>
</file>