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omek\Desktop\UP 26\uz\"/>
    </mc:Choice>
  </mc:AlternateContent>
  <xr:revisionPtr revIDLastSave="0" documentId="13_ncr:1_{41C0F2C8-A27F-4F68-A13C-9E3B9BF6A0C5}" xr6:coauthVersionLast="47" xr6:coauthVersionMax="47" xr10:uidLastSave="{00000000-0000-0000-0000-000000000000}"/>
  <bookViews>
    <workbookView xWindow="-120" yWindow="-120" windowWidth="29040" windowHeight="15720" tabRatio="888" xr2:uid="{00000000-000D-0000-FFFF-FFFF00000000}"/>
  </bookViews>
  <sheets>
    <sheet name="uz pZUS_UP" sheetId="18" r:id="rId1"/>
  </sheets>
  <definedNames>
    <definedName name="_xlnm.Print_Area" localSheetId="0">'uz pZUS_UP'!$A$1:$P$150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1" i="18" l="1"/>
  <c r="I21" i="18"/>
  <c r="G21" i="18"/>
  <c r="P52" i="18"/>
  <c r="N26" i="18"/>
  <c r="U6" i="18"/>
  <c r="E109" i="18" l="1"/>
  <c r="J146" i="18"/>
  <c r="H146" i="18"/>
  <c r="G87" i="18"/>
  <c r="C87" i="18"/>
  <c r="G78" i="18"/>
  <c r="C78" i="18"/>
  <c r="F146" i="18"/>
  <c r="H26" i="18"/>
  <c r="J41" i="18"/>
  <c r="E41" i="18"/>
  <c r="P40" i="18"/>
  <c r="P2" i="18"/>
  <c r="H21" i="18" l="1"/>
  <c r="J19" i="18"/>
  <c r="P51" i="18"/>
  <c r="P48" i="18"/>
  <c r="P50" i="18"/>
  <c r="E46" i="18"/>
  <c r="E45" i="18"/>
  <c r="N55" i="18" l="1"/>
  <c r="O23" i="18" s="1"/>
  <c r="P47" i="18"/>
  <c r="E48" i="18"/>
  <c r="P49" i="18"/>
  <c r="P53" i="18" l="1"/>
  <c r="E49" i="18"/>
  <c r="E50" i="18" s="1"/>
  <c r="E51" i="18" s="1"/>
  <c r="E52" i="18" s="1"/>
  <c r="E53" i="18"/>
  <c r="E54" i="18" s="1"/>
  <c r="U18" i="18" l="1"/>
  <c r="V18" i="18" s="1"/>
  <c r="V23" i="18" s="1"/>
  <c r="E55" i="18"/>
  <c r="V22" i="18" l="1"/>
  <c r="W18" i="18"/>
  <c r="W23" i="18" s="1"/>
  <c r="E63" i="18"/>
  <c r="U57" i="18" s="1"/>
  <c r="V57" i="18" s="1"/>
  <c r="W57" i="18" s="1"/>
  <c r="X57" i="18" s="1"/>
  <c r="X18" i="18" l="1"/>
  <c r="Y18" i="18" s="1"/>
  <c r="W22" i="18"/>
  <c r="X61" i="18"/>
  <c r="Y57" i="18"/>
  <c r="V61" i="18"/>
  <c r="V60" i="18"/>
  <c r="W60" i="18"/>
  <c r="W61" i="18"/>
  <c r="X23" i="18" l="1"/>
  <c r="Z18" i="18"/>
  <c r="AA18" i="18"/>
  <c r="AA57" i="18"/>
  <c r="Z57" i="18"/>
  <c r="Y60" i="18" s="1"/>
  <c r="Y26" i="18" l="1"/>
  <c r="Z22" i="18"/>
  <c r="X22" i="18"/>
  <c r="AB18" i="18"/>
  <c r="AA23" i="18"/>
  <c r="Y22" i="18"/>
  <c r="Y64" i="18"/>
  <c r="Z60" i="18"/>
  <c r="X60" i="18"/>
  <c r="AA61" i="18"/>
  <c r="AB57" i="18"/>
  <c r="AC18" i="18" l="1"/>
  <c r="AB22" i="18" s="1"/>
  <c r="AC57" i="18"/>
  <c r="AB26" i="18" l="1"/>
  <c r="AC22" i="18"/>
  <c r="AA22" i="18"/>
  <c r="AC60" i="18"/>
  <c r="AB64" i="18"/>
  <c r="AA60" i="18"/>
  <c r="AB60" i="18"/>
  <c r="U27" i="18" l="1"/>
  <c r="E24" i="18" s="1"/>
  <c r="U65" i="18"/>
  <c r="H63" i="18" s="1"/>
</calcChain>
</file>

<file path=xl/sharedStrings.xml><?xml version="1.0" encoding="utf-8"?>
<sst xmlns="http://schemas.openxmlformats.org/spreadsheetml/2006/main" count="141" uniqueCount="122">
  <si>
    <t>ZLECENIODAWCA</t>
  </si>
  <si>
    <t>Unia Związków Sportowych Warszawy i Mazowsza</t>
  </si>
  <si>
    <t>UMOWA ZLECENIE NR</t>
  </si>
  <si>
    <t>data zawarcia umowy</t>
  </si>
  <si>
    <t>w  Warszawie  pomiędzy  Zleceniodawcą  i  Zleceniobiorcą</t>
  </si>
  <si>
    <t>Reprezentowanym przez:</t>
  </si>
  <si>
    <t>1)</t>
  </si>
  <si>
    <t>Dyrektor</t>
  </si>
  <si>
    <t xml:space="preserve"> - </t>
  </si>
  <si>
    <t>mgr Piotr Śliwiński</t>
  </si>
  <si>
    <t>2)</t>
  </si>
  <si>
    <t>Główny Księgowy</t>
  </si>
  <si>
    <t>Ewa Sujka</t>
  </si>
  <si>
    <t>ZLECENIOBIORCA</t>
  </si>
  <si>
    <t>Nazwisko</t>
  </si>
  <si>
    <t>Imię</t>
  </si>
  <si>
    <t xml:space="preserve">Kod  </t>
  </si>
  <si>
    <t>Miejsce zamieszkania</t>
  </si>
  <si>
    <t>Ulica</t>
  </si>
  <si>
    <t>PESEL</t>
  </si>
  <si>
    <t>Adres mailowy</t>
  </si>
  <si>
    <t>Urząd Skarbowy</t>
  </si>
  <si>
    <t>ZAWARTA ZOSTAŁA UMOWA NASTĘPUJĄCEJ TREŚCI</t>
  </si>
  <si>
    <t>Zleceniobiorca zobowiązuje się wymienione w pkt. 1 czynności wykonać w terminie</t>
  </si>
  <si>
    <t>od dnia</t>
  </si>
  <si>
    <t>do dnia</t>
  </si>
  <si>
    <t>słownie :</t>
  </si>
  <si>
    <t>Wypłata wynagrodzenia nastąpi w siedzibie Zlecenidawcy w ciągu</t>
  </si>
  <si>
    <t>dni od złożenia rachunku przez Zleceniobiorcę</t>
  </si>
  <si>
    <t>Postanowienia szczegółowe</t>
  </si>
  <si>
    <t>W przypadku nie wykonania zlecenia w terminie, wykonania go wadliwie lub w sposób nienależyty Zleceniodawca ma prawodo potrącenia wynagrodzenia lub anulowania zlecenia bez odszkodowania</t>
  </si>
  <si>
    <t>Jakiekolwiek zmiany w umowie mogą być dokonane tylko za pisemną zgodą stron. Strony nie mogą powoływać się na ustalenia pozaumowne</t>
  </si>
  <si>
    <t>W sprawach nie objętych tekstem niniejszej umowy mają zastosowanie odpowiednie przepisy Kodeksu Cywilnego</t>
  </si>
  <si>
    <t>Umowę sporządzono w dwóch jednobrzmiących egzemplarzach, po jednym dla każdej ze stron.</t>
  </si>
  <si>
    <t>Główny Księgowy     (podpisy Zleceniodawcy)       Dyrektor</t>
  </si>
  <si>
    <t>Podpis Zleceniobiorcy</t>
  </si>
  <si>
    <t>RACHUNEK DO UMOWY ZLECENIA</t>
  </si>
  <si>
    <t>data wystawienia rachunku</t>
  </si>
  <si>
    <t>wystawił</t>
  </si>
  <si>
    <t>dla</t>
  </si>
  <si>
    <t>UNIA ZWIĄZKÓW SPORTOWYCH WARSZAWY I MAZOWSZA</t>
  </si>
  <si>
    <t>WYNAGRODZENIE BRUTTO</t>
  </si>
  <si>
    <t>Proszę o przekazanie w/w kwoty na moje konto osobiste :</t>
  </si>
  <si>
    <t>Zgoda na przetwarzanie danych osobowych</t>
  </si>
  <si>
    <t>w celu:</t>
  </si>
  <si>
    <t>realizacji stosunku pracy</t>
  </si>
  <si>
    <t>Zgodnie z art. 13 ust. 1 i ust. 2 Ogólnego rozporządzenia Parlamentu i Rady Unii Europejskiej o ochronie danych osobowych  z dnia 27 kwietnia 2016 r. informuję, iż:</t>
  </si>
  <si>
    <t>podpis Zleceniobiorcy</t>
  </si>
  <si>
    <t xml:space="preserve">(data)             </t>
  </si>
  <si>
    <t>EWIDENCJA GODZIN UMOWY ZLECENIA</t>
  </si>
  <si>
    <t>Dzień miesiąca</t>
  </si>
  <si>
    <t xml:space="preserve">Liczba godzin </t>
  </si>
  <si>
    <t>Uwagi</t>
  </si>
  <si>
    <t>Liczba godzin wykonywania umowy zlecenia ogółem:</t>
  </si>
  <si>
    <t>Stwierdzam, że praca została wykonana</t>
  </si>
  <si>
    <t>nr konta bankowego</t>
  </si>
  <si>
    <t>Wymienioną kwotę otrzymałem</t>
  </si>
  <si>
    <t>słownie zł/gr</t>
  </si>
  <si>
    <t>ZATWIERDZAM DO WYPŁATY KWOTĘ</t>
  </si>
  <si>
    <t xml:space="preserve">* W PRZYPADKU WYPŁATY GOTÓWKOWEJ </t>
  </si>
  <si>
    <t>Podatek i składki zostały odprowadzone do właściwych urzędów w ustawowym terminie, nie wykraczającym poza końcowy termin realizacji zadania określony w umowie</t>
  </si>
  <si>
    <t>w tym 9,76%</t>
  </si>
  <si>
    <t>Należne składki na obowiązkowe ubezpieczenie społeczne i zdrowotne przekazano do ZUS wg następującego rozliczenia:</t>
  </si>
  <si>
    <t xml:space="preserve">Składka na obowiązkowe ubezpiecenie emerytalne </t>
  </si>
  <si>
    <t>Składka na obowiązkowe ubezpiecenie rentowe</t>
  </si>
  <si>
    <t>Emerytalne (19,52%)</t>
  </si>
  <si>
    <t>Składka na dobrowolne ubezpiecenie chorobowe</t>
  </si>
  <si>
    <t>Razem składki na ubezpieczenie społeczne</t>
  </si>
  <si>
    <t>Rentowe (8%)</t>
  </si>
  <si>
    <t>Wypadkowe (0,67%)</t>
  </si>
  <si>
    <t>Razem składki społeczne</t>
  </si>
  <si>
    <t>Podstawa obowiązkowej składki zdrowotnej</t>
  </si>
  <si>
    <t>Składki ZUS  liczone do kwoty brutto</t>
  </si>
  <si>
    <t>mail@mail.com</t>
  </si>
  <si>
    <t xml:space="preserve">Zleceniodawca powierza, a Zleceniobiorca zobowiązuje się do :  </t>
  </si>
  <si>
    <t>DO WYPŁATY</t>
  </si>
  <si>
    <t xml:space="preserve">Koszt uzyskania przychodu </t>
  </si>
  <si>
    <t xml:space="preserve">Dochód zaokrąglony do pełnego złotego </t>
  </si>
  <si>
    <t>Podatek 12 %</t>
  </si>
  <si>
    <t xml:space="preserve">Składka zdrowotna razem </t>
  </si>
  <si>
    <t>Podatek odprowadzany do US zaokrąglony do pełnego złotego</t>
  </si>
  <si>
    <t>Fundusz Pracy (2,45%)</t>
  </si>
  <si>
    <r>
      <t xml:space="preserve">w tym </t>
    </r>
    <r>
      <rPr>
        <b/>
        <sz val="7"/>
        <rFont val="Arial CE"/>
        <charset val="238"/>
      </rPr>
      <t>6,5%</t>
    </r>
  </si>
  <si>
    <t>Czynności - opis</t>
  </si>
  <si>
    <t>Nazwisko rodowe</t>
  </si>
  <si>
    <t>Imię ojca</t>
  </si>
  <si>
    <t>Imię matki</t>
  </si>
  <si>
    <t>t.zl</t>
  </si>
  <si>
    <t>s.zl</t>
  </si>
  <si>
    <t>d.zl</t>
  </si>
  <si>
    <t>j.zl</t>
  </si>
  <si>
    <t>11-15.zl</t>
  </si>
  <si>
    <t>d.gr</t>
  </si>
  <si>
    <t>j.gr</t>
  </si>
  <si>
    <t>11-15.gr</t>
  </si>
  <si>
    <t>02-801 Warszawa , ul.Puławska 405</t>
  </si>
  <si>
    <t>02-801 Warszawa, ul.Puławska 405                      REGON 146441188 NIP 521-36-41-292                       tel  530-907-003</t>
  </si>
  <si>
    <t xml:space="preserve"> </t>
  </si>
  <si>
    <r>
      <t xml:space="preserve">Za wykonanie wymienionych w pkt. 1 czynności Zleceniobiorca otrzyma </t>
    </r>
    <r>
      <rPr>
        <b/>
        <u/>
        <sz val="9"/>
        <rFont val="Arial CE"/>
        <charset val="238"/>
      </rPr>
      <t>wynagrodzenie brutto w tym ZUS płatnika, w wyskości :</t>
    </r>
  </si>
  <si>
    <t>x</t>
  </si>
  <si>
    <t>Ja,</t>
  </si>
  <si>
    <r>
      <t xml:space="preserve">Oświadczam, że nie figuruję w bazie danych                   </t>
    </r>
    <r>
      <rPr>
        <b/>
        <sz val="14"/>
        <rFont val="Calibri"/>
        <family val="2"/>
        <charset val="238"/>
        <scheme val="minor"/>
      </rPr>
      <t>Rejestru Sprawców Przestępstw na Tle Seksualnym</t>
    </r>
    <r>
      <rPr>
        <sz val="14"/>
        <rFont val="Calibri"/>
        <family val="2"/>
        <charset val="238"/>
        <scheme val="minor"/>
      </rPr>
      <t xml:space="preserve"> z dostępem ograniczonym i nie zostałam/em skazana/y prawomocnym wyrokiem za inne przestępstwa umyślne.</t>
    </r>
  </si>
  <si>
    <t>wyrażam zgodę na przetwarzanie danych przez :</t>
  </si>
  <si>
    <t>Administratora Danych Osobowych – Unia Związków Sportowych Warszawy i Mazowsza z siedzibą w Warszawie, ul. Puławska 405 02-801 Warszawa, zarejestrowaną w Krajowym Rejestrze Sądowym pod nr 0000442865, e-mail: sekretariat@uniasport.pl, tel. +48 530 907 003 (dalej: Administrator), moich danych osobowych zawartych w kwestionariuszu osobowym oraz umowie cywilno prawnej</t>
  </si>
  <si>
    <t>podanie danych osobowych w celu realizacji stosunku pracy jest dobrowolne, lecz niezbędne do celów wykonania przedmiotowej umowy,</t>
  </si>
  <si>
    <t xml:space="preserve">posiada Pani/Pan prawo dostępu do treści swoich danych i ich sprostowania, usunięcia, ograniczenia przetwarzania, prawo do przenoszenia danych, prawo do cofnięcia zgody w dowolnym momencie bez wpływu na zgodność z prawem przetwarzania, którego dokonano </t>
  </si>
  <si>
    <t>podane dane będą przetwarzane na podstawie art. 6 ust. 1 pkt a) Ogólnego Rozporządzenia Parlamentu i Rady Unii Europejskiej o ochronie danych osobowych i zgodnie z treścią ogólnego rozporządzenia o ochronie danych;</t>
  </si>
  <si>
    <t>dane osobowe będą przechowywane przez okres zatrudnienia 10 lat po jego ustaniu,</t>
  </si>
  <si>
    <t>ma Pan/Pani prawo wniesienia skargi do Prezesa Urzędu Ochrony Danych Osobowych, gdy uzna Pani/Pan, iż przetwarzanie danych osobowych Pani/Pana dotyczących narusza przepisy Ogólnego rozporządzenia Parlamentu i Rady Unii Europejskiej o ochronie danych osobowych z dnia 27 kwietnia 2016 r.</t>
  </si>
  <si>
    <t>podpis przyjmującego pracę /        Unia Zwiazków Sportowych Warszawy i Mazaowsza</t>
  </si>
  <si>
    <t>ZGODA NA PRZETWARZANIE DANYCH OSOBOWYCH DO CELÓW REALIZACJI STOSUNKU PRACY                                                                                                                      ORAZ OŚWIADCZENIE O REJESTRZE PRZESTĘPSTW NA TLE SESKUALNYM</t>
  </si>
  <si>
    <t>X</t>
  </si>
  <si>
    <t>INSTRUKTOR</t>
  </si>
  <si>
    <t>WYCHOWAWCA</t>
  </si>
  <si>
    <t xml:space="preserve">Zleceniodawca powierza, a Zleceniobiorca zobowiązuje się do : prowadzenia zajęć sportowych z uczestnikami  zgodnie z treściami programowymi </t>
  </si>
  <si>
    <t xml:space="preserve">oraz sprawowania opieki nad uczestnikami w zakresie higieny, zdrowia  oraz innych czynności opiekuńczych, prowadzenie na bieżąco </t>
  </si>
  <si>
    <t>UP</t>
  </si>
  <si>
    <t>Mazowsze</t>
  </si>
  <si>
    <t>brutto</t>
  </si>
  <si>
    <t xml:space="preserve">MSiT w ramach projektu powszechnej nauki pływania Umiem Pływać UP </t>
  </si>
  <si>
    <t>Mazowsze , zapewnienia  bezpieczeństwa uczestnikom zajęć</t>
  </si>
  <si>
    <t>" Dziennika Zajęć " wg wzoru MSiT.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</si>
</sst>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* #,##0\ &quot;zł&quot;_-;\-* #,##0\ &quot;zł&quot;_-;_-* &quot;-&quot;\ &quot;zł&quot;_-;_-@_-"/>
    <numFmt numFmtId="44" formatCode="_-* #,##0.00\ &quot;zł&quot;_-;\-* #,##0.00\ &quot;zł&quot;_-;_-* &quot;-&quot;??\ &quot;zł&quot;_-;_-@_-"/>
    <numFmt numFmtId="164" formatCode="00000000000"/>
    <numFmt numFmtId="165" formatCode="#,##0.00\ &quot;zł&quot;"/>
    <numFmt numFmtId="166" formatCode="00\-000"/>
    <numFmt numFmtId="167" formatCode="yy"/>
  </numFmts>
  <fonts count="57" x14ac:knownFonts="1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b/>
      <sz val="9"/>
      <name val="Arial CE"/>
      <charset val="238"/>
    </font>
    <font>
      <b/>
      <sz val="16"/>
      <color rgb="FFFFFFFF"/>
      <name val="Arial CE"/>
      <family val="2"/>
      <charset val="238"/>
    </font>
    <font>
      <b/>
      <sz val="10"/>
      <name val="Arial CE"/>
      <charset val="238"/>
    </font>
    <font>
      <b/>
      <sz val="11"/>
      <name val="Arial CE"/>
      <charset val="238"/>
    </font>
    <font>
      <i/>
      <sz val="8"/>
      <name val="Arial CE"/>
      <charset val="238"/>
    </font>
    <font>
      <sz val="7"/>
      <name val="Arial CE"/>
      <family val="2"/>
      <charset val="238"/>
    </font>
    <font>
      <sz val="8"/>
      <name val="Arial CE"/>
      <family val="2"/>
      <charset val="238"/>
    </font>
    <font>
      <sz val="16"/>
      <name val="Arial CE"/>
      <charset val="238"/>
    </font>
    <font>
      <sz val="14"/>
      <name val="Arial CE"/>
      <charset val="238"/>
    </font>
    <font>
      <b/>
      <sz val="8"/>
      <name val="Arial CE"/>
      <charset val="238"/>
    </font>
    <font>
      <b/>
      <sz val="12"/>
      <name val="Arial CE"/>
      <family val="2"/>
      <charset val="238"/>
    </font>
    <font>
      <b/>
      <sz val="12"/>
      <name val="Arial CE"/>
      <charset val="238"/>
    </font>
    <font>
      <b/>
      <i/>
      <sz val="12"/>
      <name val="Arial CE"/>
      <charset val="238"/>
    </font>
    <font>
      <i/>
      <sz val="12"/>
      <name val="Arial CE"/>
      <charset val="238"/>
    </font>
    <font>
      <u/>
      <sz val="10"/>
      <color rgb="FF0000FF"/>
      <name val="Arial CE"/>
      <charset val="238"/>
    </font>
    <font>
      <sz val="10"/>
      <name val="Arial CE"/>
      <family val="2"/>
      <charset val="238"/>
    </font>
    <font>
      <sz val="9"/>
      <name val="Arial CE"/>
      <charset val="238"/>
    </font>
    <font>
      <i/>
      <sz val="12"/>
      <name val="Arial CE"/>
      <family val="2"/>
      <charset val="238"/>
    </font>
    <font>
      <sz val="9"/>
      <name val="Arial CE"/>
      <family val="2"/>
      <charset val="238"/>
    </font>
    <font>
      <b/>
      <i/>
      <sz val="12"/>
      <name val="Arial CE"/>
      <family val="2"/>
      <charset val="238"/>
    </font>
    <font>
      <b/>
      <sz val="7"/>
      <name val="Arial CE"/>
      <family val="2"/>
      <charset val="238"/>
    </font>
    <font>
      <b/>
      <sz val="7"/>
      <name val="Arial CE"/>
      <charset val="238"/>
    </font>
    <font>
      <b/>
      <sz val="12"/>
      <color rgb="FFFFFFFF"/>
      <name val="Arial CE"/>
      <family val="2"/>
      <charset val="238"/>
    </font>
    <font>
      <sz val="11"/>
      <name val="Calibri"/>
      <family val="2"/>
      <charset val="238"/>
    </font>
    <font>
      <b/>
      <sz val="11"/>
      <name val="Arial CE"/>
      <family val="2"/>
      <charset val="238"/>
    </font>
    <font>
      <b/>
      <sz val="14"/>
      <name val="Calibri"/>
      <family val="2"/>
      <charset val="238"/>
    </font>
    <font>
      <b/>
      <sz val="20"/>
      <name val="Calibri"/>
      <family val="2"/>
      <charset val="238"/>
    </font>
    <font>
      <sz val="8"/>
      <name val="Arial CE"/>
      <charset val="238"/>
    </font>
    <font>
      <i/>
      <sz val="7"/>
      <name val="Arial CE"/>
      <charset val="238"/>
    </font>
    <font>
      <b/>
      <sz val="14"/>
      <name val="Arial CE"/>
      <charset val="238"/>
    </font>
    <font>
      <sz val="12"/>
      <name val="Arial CE"/>
      <family val="2"/>
      <charset val="238"/>
    </font>
    <font>
      <sz val="10"/>
      <name val="Arial"/>
      <family val="2"/>
      <charset val="238"/>
    </font>
    <font>
      <sz val="7"/>
      <name val="Arial CE"/>
      <charset val="238"/>
    </font>
    <font>
      <b/>
      <i/>
      <sz val="10"/>
      <name val="Arial CE"/>
      <family val="2"/>
      <charset val="238"/>
    </font>
    <font>
      <b/>
      <sz val="14"/>
      <name val="Arial CE"/>
      <family val="2"/>
      <charset val="238"/>
    </font>
    <font>
      <b/>
      <u/>
      <sz val="11"/>
      <name val="Arial CE"/>
      <charset val="238"/>
    </font>
    <font>
      <sz val="28"/>
      <name val="Arial CE"/>
      <charset val="238"/>
    </font>
    <font>
      <b/>
      <sz val="16"/>
      <name val="Arial CE"/>
      <charset val="238"/>
    </font>
    <font>
      <sz val="36"/>
      <name val="Arial CE"/>
      <charset val="238"/>
    </font>
    <font>
      <sz val="11"/>
      <name val="Arial CE"/>
      <charset val="238"/>
    </font>
    <font>
      <sz val="12"/>
      <name val="Arial CE"/>
      <charset val="238"/>
    </font>
    <font>
      <b/>
      <u/>
      <sz val="14"/>
      <name val="Arial CE"/>
      <charset val="238"/>
    </font>
    <font>
      <b/>
      <sz val="10"/>
      <name val="Arial"/>
      <family val="2"/>
      <charset val="238"/>
    </font>
    <font>
      <i/>
      <sz val="10"/>
      <name val="Arial CE"/>
      <charset val="238"/>
    </font>
    <font>
      <sz val="14"/>
      <name val="Calibri"/>
      <family val="2"/>
      <charset val="238"/>
    </font>
    <font>
      <u/>
      <sz val="14"/>
      <name val="Arial CE"/>
      <charset val="238"/>
    </font>
    <font>
      <i/>
      <sz val="14"/>
      <name val="Arial CE"/>
      <charset val="238"/>
    </font>
    <font>
      <sz val="8.5"/>
      <name val="Arial CE"/>
      <family val="2"/>
      <charset val="238"/>
    </font>
    <font>
      <b/>
      <u/>
      <sz val="9"/>
      <name val="Arial CE"/>
      <charset val="238"/>
    </font>
    <font>
      <sz val="14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b/>
      <sz val="12"/>
      <name val="Calibri"/>
      <family val="2"/>
      <charset val="238"/>
    </font>
    <font>
      <sz val="11"/>
      <name val="Calibri"/>
      <family val="2"/>
      <charset val="238"/>
      <scheme val="minor"/>
    </font>
    <font>
      <b/>
      <i/>
      <sz val="11"/>
      <name val="Arial CE"/>
      <charset val="238"/>
    </font>
  </fonts>
  <fills count="17">
    <fill>
      <patternFill patternType="none"/>
    </fill>
    <fill>
      <patternFill patternType="gray125"/>
    </fill>
    <fill>
      <patternFill patternType="solid">
        <fgColor rgb="FFCCFFFF"/>
        <bgColor rgb="FF000000"/>
      </patternFill>
    </fill>
    <fill>
      <patternFill patternType="solid">
        <fgColor rgb="FF000000"/>
        <bgColor rgb="FF000000"/>
      </patternFill>
    </fill>
    <fill>
      <patternFill patternType="solid">
        <fgColor rgb="FFFFFF89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0F0F0"/>
        <bgColor rgb="FF000000"/>
      </patternFill>
    </fill>
    <fill>
      <patternFill patternType="solid">
        <fgColor rgb="FFDAEEF3"/>
        <bgColor rgb="FF000000"/>
      </patternFill>
    </fill>
    <fill>
      <patternFill patternType="solid">
        <fgColor rgb="FF333333"/>
        <bgColor rgb="FF000000"/>
      </patternFill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99FFCC"/>
        <bgColor rgb="FF000000"/>
      </patternFill>
    </fill>
    <fill>
      <patternFill patternType="solid">
        <fgColor rgb="FF99FFCC"/>
        <bgColor indexed="64"/>
      </patternFill>
    </fill>
    <fill>
      <patternFill patternType="solid">
        <fgColor rgb="FFFFFF99"/>
        <bgColor rgb="FF000000"/>
      </patternFill>
    </fill>
    <fill>
      <patternFill patternType="solid">
        <fgColor rgb="FFFFC000"/>
        <bgColor indexed="64"/>
      </patternFill>
    </fill>
  </fills>
  <borders count="7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</borders>
  <cellStyleXfs count="3">
    <xf numFmtId="0" fontId="0" fillId="0" borderId="0"/>
    <xf numFmtId="0" fontId="17" fillId="0" borderId="0" applyNumberFormat="0" applyFill="0" applyBorder="0" applyAlignment="0" applyProtection="0">
      <alignment vertical="top"/>
      <protection locked="0"/>
    </xf>
    <xf numFmtId="9" fontId="1" fillId="0" borderId="0" applyFont="0" applyFill="0" applyBorder="0" applyAlignment="0" applyProtection="0"/>
  </cellStyleXfs>
  <cellXfs count="437">
    <xf numFmtId="0" fontId="0" fillId="0" borderId="0" xfId="0"/>
    <xf numFmtId="0" fontId="1" fillId="0" borderId="0" xfId="0" applyFont="1"/>
    <xf numFmtId="14" fontId="5" fillId="0" borderId="14" xfId="0" applyNumberFormat="1" applyFont="1" applyBorder="1" applyAlignment="1">
      <alignment horizontal="center"/>
    </xf>
    <xf numFmtId="0" fontId="9" fillId="5" borderId="16" xfId="0" applyFont="1" applyFill="1" applyBorder="1"/>
    <xf numFmtId="0" fontId="12" fillId="0" borderId="13" xfId="0" applyFont="1" applyBorder="1"/>
    <xf numFmtId="0" fontId="2" fillId="0" borderId="20" xfId="0" applyFont="1" applyBorder="1" applyAlignment="1">
      <alignment horizontal="center" vertical="center" textRotation="90"/>
    </xf>
    <xf numFmtId="0" fontId="1" fillId="0" borderId="21" xfId="0" applyFont="1" applyBorder="1"/>
    <xf numFmtId="0" fontId="12" fillId="0" borderId="21" xfId="0" applyFont="1" applyBorder="1"/>
    <xf numFmtId="0" fontId="1" fillId="0" borderId="21" xfId="0" applyFont="1" applyBorder="1" applyAlignment="1">
      <alignment horizontal="center"/>
    </xf>
    <xf numFmtId="0" fontId="1" fillId="6" borderId="0" xfId="0" applyFont="1" applyFill="1"/>
    <xf numFmtId="0" fontId="5" fillId="0" borderId="37" xfId="0" applyFont="1" applyBorder="1" applyAlignment="1">
      <alignment horizontal="left"/>
    </xf>
    <xf numFmtId="0" fontId="5" fillId="0" borderId="15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15" fillId="0" borderId="35" xfId="0" applyFont="1" applyBorder="1" applyAlignment="1">
      <alignment horizontal="right"/>
    </xf>
    <xf numFmtId="0" fontId="23" fillId="0" borderId="16" xfId="0" applyFont="1" applyBorder="1" applyAlignment="1">
      <alignment horizontal="center"/>
    </xf>
    <xf numFmtId="0" fontId="8" fillId="0" borderId="16" xfId="0" applyFont="1" applyBorder="1" applyAlignment="1">
      <alignment vertical="center" wrapText="1"/>
    </xf>
    <xf numFmtId="0" fontId="1" fillId="0" borderId="16" xfId="0" applyFont="1" applyBorder="1"/>
    <xf numFmtId="0" fontId="1" fillId="0" borderId="30" xfId="0" applyFont="1" applyBorder="1"/>
    <xf numFmtId="0" fontId="25" fillId="0" borderId="11" xfId="0" applyFont="1" applyBorder="1" applyAlignment="1">
      <alignment vertical="center"/>
    </xf>
    <xf numFmtId="14" fontId="14" fillId="0" borderId="30" xfId="0" applyNumberFormat="1" applyFont="1" applyBorder="1" applyAlignment="1">
      <alignment horizontal="center" vertical="center"/>
    </xf>
    <xf numFmtId="0" fontId="1" fillId="0" borderId="10" xfId="0" applyFont="1" applyBorder="1"/>
    <xf numFmtId="0" fontId="1" fillId="0" borderId="42" xfId="0" applyFont="1" applyBorder="1"/>
    <xf numFmtId="0" fontId="1" fillId="0" borderId="43" xfId="0" applyFont="1" applyBorder="1"/>
    <xf numFmtId="0" fontId="26" fillId="0" borderId="43" xfId="0" applyFont="1" applyBorder="1"/>
    <xf numFmtId="0" fontId="26" fillId="0" borderId="16" xfId="0" applyFont="1" applyBorder="1" applyAlignment="1">
      <alignment wrapText="1"/>
    </xf>
    <xf numFmtId="0" fontId="18" fillId="0" borderId="0" xfId="0" applyFont="1"/>
    <xf numFmtId="0" fontId="18" fillId="5" borderId="0" xfId="0" applyFont="1" applyFill="1"/>
    <xf numFmtId="0" fontId="26" fillId="0" borderId="43" xfId="0" applyFont="1" applyBorder="1" applyAlignment="1">
      <alignment vertical="top" wrapText="1"/>
    </xf>
    <xf numFmtId="0" fontId="26" fillId="0" borderId="16" xfId="0" applyFont="1" applyBorder="1" applyAlignment="1">
      <alignment vertical="top" wrapText="1"/>
    </xf>
    <xf numFmtId="0" fontId="26" fillId="0" borderId="43" xfId="0" applyFont="1" applyBorder="1" applyAlignment="1">
      <alignment wrapText="1"/>
    </xf>
    <xf numFmtId="0" fontId="0" fillId="0" borderId="48" xfId="0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26" fillId="0" borderId="0" xfId="0" applyFont="1"/>
    <xf numFmtId="0" fontId="1" fillId="0" borderId="50" xfId="0" applyFont="1" applyBorder="1" applyAlignment="1">
      <alignment horizontal="center"/>
    </xf>
    <xf numFmtId="0" fontId="15" fillId="0" borderId="16" xfId="0" applyFont="1" applyBorder="1" applyAlignment="1">
      <alignment vertical="center"/>
    </xf>
    <xf numFmtId="0" fontId="12" fillId="0" borderId="0" xfId="0" applyFont="1" applyAlignment="1">
      <alignment horizontal="center" vertical="top" wrapText="1"/>
    </xf>
    <xf numFmtId="0" fontId="30" fillId="0" borderId="0" xfId="0" applyFont="1" applyAlignment="1">
      <alignment horizontal="center" vertical="top" wrapText="1"/>
    </xf>
    <xf numFmtId="0" fontId="1" fillId="0" borderId="52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1" fillId="0" borderId="9" xfId="0" applyFont="1" applyBorder="1"/>
    <xf numFmtId="0" fontId="15" fillId="0" borderId="0" xfId="0" applyFont="1" applyAlignment="1">
      <alignment vertical="center"/>
    </xf>
    <xf numFmtId="0" fontId="1" fillId="5" borderId="0" xfId="0" applyFont="1" applyFill="1"/>
    <xf numFmtId="0" fontId="8" fillId="5" borderId="0" xfId="0" applyFont="1" applyFill="1"/>
    <xf numFmtId="0" fontId="9" fillId="5" borderId="0" xfId="0" applyFont="1" applyFill="1"/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26" fillId="0" borderId="0" xfId="0" applyFont="1" applyAlignment="1">
      <alignment wrapText="1"/>
    </xf>
    <xf numFmtId="0" fontId="26" fillId="0" borderId="0" xfId="0" applyFont="1" applyAlignment="1">
      <alignment vertical="top" wrapText="1"/>
    </xf>
    <xf numFmtId="0" fontId="30" fillId="0" borderId="0" xfId="0" applyFont="1" applyAlignment="1">
      <alignment vertical="top" wrapText="1"/>
    </xf>
    <xf numFmtId="14" fontId="16" fillId="7" borderId="54" xfId="0" applyNumberFormat="1" applyFont="1" applyFill="1" applyBorder="1" applyAlignment="1" applyProtection="1">
      <alignment horizontal="center"/>
      <protection locked="0"/>
    </xf>
    <xf numFmtId="0" fontId="5" fillId="0" borderId="0" xfId="0" applyFont="1"/>
    <xf numFmtId="0" fontId="9" fillId="0" borderId="21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165" fontId="14" fillId="0" borderId="35" xfId="0" applyNumberFormat="1" applyFont="1" applyBorder="1" applyAlignment="1">
      <alignment horizontal="center"/>
    </xf>
    <xf numFmtId="0" fontId="42" fillId="0" borderId="0" xfId="0" applyFont="1"/>
    <xf numFmtId="165" fontId="33" fillId="0" borderId="51" xfId="0" applyNumberFormat="1" applyFont="1" applyBorder="1"/>
    <xf numFmtId="44" fontId="33" fillId="0" borderId="51" xfId="0" applyNumberFormat="1" applyFont="1" applyBorder="1"/>
    <xf numFmtId="42" fontId="33" fillId="0" borderId="51" xfId="0" applyNumberFormat="1" applyFont="1" applyBorder="1"/>
    <xf numFmtId="165" fontId="33" fillId="0" borderId="47" xfId="0" applyNumberFormat="1" applyFont="1" applyBorder="1"/>
    <xf numFmtId="44" fontId="33" fillId="0" borderId="64" xfId="0" applyNumberFormat="1" applyFont="1" applyBorder="1"/>
    <xf numFmtId="0" fontId="1" fillId="0" borderId="0" xfId="0" applyFont="1" applyAlignment="1">
      <alignment vertical="top" wrapText="1"/>
    </xf>
    <xf numFmtId="0" fontId="35" fillId="0" borderId="0" xfId="0" applyFont="1" applyAlignment="1">
      <alignment horizontal="left"/>
    </xf>
    <xf numFmtId="165" fontId="14" fillId="9" borderId="61" xfId="0" applyNumberFormat="1" applyFont="1" applyFill="1" applyBorder="1"/>
    <xf numFmtId="0" fontId="30" fillId="9" borderId="62" xfId="0" applyFont="1" applyFill="1" applyBorder="1" applyAlignment="1">
      <alignment horizontal="center"/>
    </xf>
    <xf numFmtId="0" fontId="30" fillId="0" borderId="47" xfId="0" applyFont="1" applyBorder="1" applyAlignment="1">
      <alignment horizontal="center"/>
    </xf>
    <xf numFmtId="0" fontId="30" fillId="0" borderId="51" xfId="0" applyFont="1" applyBorder="1" applyAlignment="1">
      <alignment horizontal="center"/>
    </xf>
    <xf numFmtId="0" fontId="30" fillId="0" borderId="64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0" xfId="0" applyFont="1" applyAlignment="1">
      <alignment horizontal="center"/>
    </xf>
    <xf numFmtId="165" fontId="5" fillId="0" borderId="14" xfId="0" applyNumberFormat="1" applyFont="1" applyBorder="1"/>
    <xf numFmtId="165" fontId="0" fillId="0" borderId="14" xfId="0" applyNumberFormat="1" applyBorder="1"/>
    <xf numFmtId="165" fontId="5" fillId="9" borderId="14" xfId="0" applyNumberFormat="1" applyFont="1" applyFill="1" applyBorder="1"/>
    <xf numFmtId="165" fontId="0" fillId="0" borderId="54" xfId="0" applyNumberFormat="1" applyBorder="1"/>
    <xf numFmtId="166" fontId="46" fillId="7" borderId="21" xfId="0" applyNumberFormat="1" applyFont="1" applyFill="1" applyBorder="1" applyAlignment="1" applyProtection="1">
      <alignment horizontal="center"/>
      <protection locked="0"/>
    </xf>
    <xf numFmtId="0" fontId="42" fillId="0" borderId="0" xfId="0" applyFont="1" applyAlignment="1">
      <alignment horizontal="center"/>
    </xf>
    <xf numFmtId="0" fontId="14" fillId="0" borderId="0" xfId="0" applyFont="1"/>
    <xf numFmtId="0" fontId="43" fillId="0" borderId="0" xfId="0" applyFont="1"/>
    <xf numFmtId="0" fontId="43" fillId="0" borderId="0" xfId="0" applyFont="1" applyAlignment="1">
      <alignment horizontal="center"/>
    </xf>
    <xf numFmtId="0" fontId="43" fillId="0" borderId="0" xfId="0" applyFont="1" applyAlignment="1">
      <alignment horizontal="right"/>
    </xf>
    <xf numFmtId="49" fontId="43" fillId="0" borderId="0" xfId="0" applyNumberFormat="1" applyFont="1"/>
    <xf numFmtId="0" fontId="6" fillId="0" borderId="0" xfId="0" applyFont="1"/>
    <xf numFmtId="0" fontId="42" fillId="0" borderId="0" xfId="0" applyFont="1" applyAlignment="1">
      <alignment horizontal="right"/>
    </xf>
    <xf numFmtId="49" fontId="42" fillId="0" borderId="0" xfId="0" applyNumberFormat="1" applyFont="1"/>
    <xf numFmtId="0" fontId="38" fillId="0" borderId="0" xfId="0" applyFont="1"/>
    <xf numFmtId="0" fontId="44" fillId="0" borderId="0" xfId="0" applyFont="1"/>
    <xf numFmtId="49" fontId="42" fillId="0" borderId="0" xfId="0" applyNumberFormat="1" applyFont="1" applyAlignment="1">
      <alignment horizontal="center"/>
    </xf>
    <xf numFmtId="14" fontId="42" fillId="0" borderId="0" xfId="0" applyNumberFormat="1" applyFont="1"/>
    <xf numFmtId="0" fontId="41" fillId="0" borderId="0" xfId="0" applyFont="1" applyAlignment="1">
      <alignment vertical="center" wrapText="1"/>
    </xf>
    <xf numFmtId="0" fontId="39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40" fillId="0" borderId="0" xfId="0" applyFont="1"/>
    <xf numFmtId="0" fontId="11" fillId="0" borderId="0" xfId="0" applyFont="1"/>
    <xf numFmtId="0" fontId="30" fillId="9" borderId="71" xfId="0" applyFont="1" applyFill="1" applyBorder="1" applyAlignment="1">
      <alignment horizontal="center"/>
    </xf>
    <xf numFmtId="0" fontId="46" fillId="7" borderId="51" xfId="0" applyFont="1" applyFill="1" applyBorder="1" applyProtection="1">
      <protection locked="0"/>
    </xf>
    <xf numFmtId="165" fontId="32" fillId="12" borderId="48" xfId="0" applyNumberFormat="1" applyFont="1" applyFill="1" applyBorder="1" applyProtection="1">
      <protection locked="0"/>
    </xf>
    <xf numFmtId="0" fontId="24" fillId="0" borderId="0" xfId="0" applyFont="1" applyAlignment="1">
      <alignment horizontal="center"/>
    </xf>
    <xf numFmtId="0" fontId="8" fillId="0" borderId="0" xfId="0" applyFont="1"/>
    <xf numFmtId="165" fontId="37" fillId="0" borderId="0" xfId="0" applyNumberFormat="1" applyFont="1"/>
    <xf numFmtId="44" fontId="33" fillId="0" borderId="0" xfId="0" applyNumberFormat="1" applyFont="1"/>
    <xf numFmtId="0" fontId="34" fillId="0" borderId="0" xfId="0" applyFont="1"/>
    <xf numFmtId="42" fontId="33" fillId="0" borderId="0" xfId="0" applyNumberFormat="1" applyFont="1"/>
    <xf numFmtId="44" fontId="14" fillId="0" borderId="0" xfId="0" applyNumberFormat="1" applyFont="1"/>
    <xf numFmtId="0" fontId="36" fillId="0" borderId="0" xfId="0" applyFont="1"/>
    <xf numFmtId="0" fontId="30" fillId="0" borderId="0" xfId="0" applyFont="1" applyAlignment="1">
      <alignment vertical="center"/>
    </xf>
    <xf numFmtId="0" fontId="1" fillId="0" borderId="48" xfId="0" applyFont="1" applyBorder="1"/>
    <xf numFmtId="0" fontId="28" fillId="0" borderId="43" xfId="0" applyFont="1" applyBorder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0" fontId="28" fillId="0" borderId="16" xfId="0" applyFont="1" applyBorder="1" applyAlignment="1">
      <alignment horizontal="center" vertical="center" wrapText="1"/>
    </xf>
    <xf numFmtId="167" fontId="15" fillId="0" borderId="72" xfId="0" applyNumberFormat="1" applyFont="1" applyBorder="1" applyAlignment="1">
      <alignment horizontal="center"/>
    </xf>
    <xf numFmtId="0" fontId="26" fillId="0" borderId="43" xfId="0" applyFont="1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16" xfId="0" applyBorder="1" applyAlignment="1">
      <alignment wrapText="1"/>
    </xf>
    <xf numFmtId="0" fontId="35" fillId="0" borderId="16" xfId="0" applyFont="1" applyBorder="1"/>
    <xf numFmtId="0" fontId="24" fillId="0" borderId="16" xfId="0" applyFont="1" applyBorder="1"/>
    <xf numFmtId="0" fontId="26" fillId="0" borderId="43" xfId="0" applyFont="1" applyBorder="1" applyAlignment="1">
      <alignment vertical="center" wrapText="1"/>
    </xf>
    <xf numFmtId="49" fontId="26" fillId="0" borderId="43" xfId="0" applyNumberFormat="1" applyFont="1" applyBorder="1" applyAlignment="1">
      <alignment vertical="top" wrapText="1"/>
    </xf>
    <xf numFmtId="0" fontId="30" fillId="0" borderId="48" xfId="0" applyFont="1" applyBorder="1" applyAlignment="1">
      <alignment horizontal="center" vertical="center" wrapText="1"/>
    </xf>
    <xf numFmtId="0" fontId="28" fillId="0" borderId="4" xfId="0" applyFont="1" applyBorder="1" applyAlignment="1">
      <alignment vertical="center"/>
    </xf>
    <xf numFmtId="0" fontId="28" fillId="0" borderId="43" xfId="0" applyFont="1" applyBorder="1" applyAlignment="1">
      <alignment vertical="center"/>
    </xf>
    <xf numFmtId="0" fontId="28" fillId="0" borderId="0" xfId="0" applyFont="1" applyAlignment="1">
      <alignment vertical="center"/>
    </xf>
    <xf numFmtId="0" fontId="28" fillId="0" borderId="16" xfId="0" applyFont="1" applyBorder="1" applyAlignment="1">
      <alignment vertical="center"/>
    </xf>
    <xf numFmtId="2" fontId="1" fillId="0" borderId="0" xfId="0" applyNumberFormat="1" applyFont="1"/>
    <xf numFmtId="0" fontId="1" fillId="16" borderId="0" xfId="0" applyFont="1" applyFill="1"/>
    <xf numFmtId="165" fontId="1" fillId="0" borderId="0" xfId="0" applyNumberFormat="1" applyFont="1"/>
    <xf numFmtId="0" fontId="0" fillId="0" borderId="0" xfId="0" quotePrefix="1"/>
    <xf numFmtId="165" fontId="24" fillId="16" borderId="48" xfId="0" applyNumberFormat="1" applyFont="1" applyFill="1" applyBorder="1" applyAlignment="1">
      <alignment horizontal="center"/>
    </xf>
    <xf numFmtId="0" fontId="15" fillId="0" borderId="18" xfId="0" applyFont="1" applyBorder="1"/>
    <xf numFmtId="0" fontId="15" fillId="0" borderId="16" xfId="0" applyFont="1" applyBorder="1"/>
    <xf numFmtId="0" fontId="16" fillId="0" borderId="8" xfId="0" applyFont="1" applyBorder="1" applyAlignment="1">
      <alignment horizontal="center"/>
    </xf>
    <xf numFmtId="44" fontId="15" fillId="0" borderId="18" xfId="0" applyNumberFormat="1" applyFont="1" applyBorder="1"/>
    <xf numFmtId="9" fontId="1" fillId="0" borderId="0" xfId="2" applyFont="1" applyFill="1"/>
    <xf numFmtId="0" fontId="15" fillId="0" borderId="70" xfId="0" applyFont="1" applyBorder="1"/>
    <xf numFmtId="167" fontId="56" fillId="0" borderId="75" xfId="0" applyNumberFormat="1" applyFont="1" applyBorder="1" applyAlignment="1">
      <alignment horizontal="center"/>
    </xf>
    <xf numFmtId="0" fontId="0" fillId="0" borderId="75" xfId="0" applyBorder="1"/>
    <xf numFmtId="0" fontId="1" fillId="0" borderId="75" xfId="0" applyFont="1" applyBorder="1"/>
    <xf numFmtId="0" fontId="0" fillId="0" borderId="73" xfId="0" applyBorder="1"/>
    <xf numFmtId="0" fontId="0" fillId="0" borderId="74" xfId="0" applyBorder="1"/>
    <xf numFmtId="0" fontId="5" fillId="0" borderId="0" xfId="0" applyFont="1" applyAlignment="1">
      <alignment horizontal="center"/>
    </xf>
    <xf numFmtId="167" fontId="5" fillId="0" borderId="0" xfId="0" applyNumberFormat="1" applyFont="1" applyAlignment="1">
      <alignment horizontal="center"/>
    </xf>
    <xf numFmtId="0" fontId="5" fillId="0" borderId="21" xfId="0" applyFont="1" applyBorder="1"/>
    <xf numFmtId="0" fontId="5" fillId="0" borderId="16" xfId="0" applyFont="1" applyBorder="1"/>
    <xf numFmtId="0" fontId="30" fillId="0" borderId="26" xfId="0" applyFont="1" applyBorder="1" applyAlignment="1">
      <alignment horizontal="center"/>
    </xf>
    <xf numFmtId="0" fontId="30" fillId="0" borderId="38" xfId="0" applyFont="1" applyBorder="1" applyAlignment="1">
      <alignment horizontal="center"/>
    </xf>
    <xf numFmtId="0" fontId="9" fillId="0" borderId="18" xfId="0" applyFont="1" applyBorder="1" applyAlignment="1">
      <alignment horizontal="left"/>
    </xf>
    <xf numFmtId="0" fontId="5" fillId="0" borderId="21" xfId="0" applyFont="1" applyBorder="1" applyAlignment="1">
      <alignment horizontal="center"/>
    </xf>
    <xf numFmtId="0" fontId="34" fillId="0" borderId="35" xfId="0" applyFont="1" applyBorder="1" applyAlignment="1">
      <alignment horizontal="left"/>
    </xf>
    <xf numFmtId="0" fontId="34" fillId="0" borderId="32" xfId="0" applyFont="1" applyBorder="1" applyAlignment="1">
      <alignment horizontal="left"/>
    </xf>
    <xf numFmtId="0" fontId="34" fillId="0" borderId="36" xfId="0" applyFont="1" applyBorder="1" applyAlignment="1">
      <alignment horizontal="left"/>
    </xf>
    <xf numFmtId="0" fontId="0" fillId="0" borderId="26" xfId="0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70" xfId="0" applyFont="1" applyBorder="1" applyAlignment="1">
      <alignment horizontal="center"/>
    </xf>
    <xf numFmtId="0" fontId="34" fillId="0" borderId="51" xfId="0" applyFont="1" applyBorder="1" applyAlignment="1">
      <alignment horizontal="left"/>
    </xf>
    <xf numFmtId="0" fontId="20" fillId="0" borderId="39" xfId="0" applyFont="1" applyBorder="1" applyAlignment="1">
      <alignment horizontal="center"/>
    </xf>
    <xf numFmtId="0" fontId="21" fillId="0" borderId="40" xfId="0" applyFont="1" applyBorder="1" applyAlignment="1">
      <alignment horizontal="left" vertical="center" wrapText="1"/>
    </xf>
    <xf numFmtId="0" fontId="5" fillId="0" borderId="26" xfId="0" applyFont="1" applyBorder="1" applyAlignment="1">
      <alignment horizontal="left"/>
    </xf>
    <xf numFmtId="0" fontId="5" fillId="0" borderId="13" xfId="0" applyFont="1" applyBorder="1" applyAlignment="1">
      <alignment horizontal="left"/>
    </xf>
    <xf numFmtId="0" fontId="13" fillId="0" borderId="27" xfId="0" applyFont="1" applyBorder="1" applyAlignment="1">
      <alignment horizontal="left"/>
    </xf>
    <xf numFmtId="0" fontId="14" fillId="0" borderId="27" xfId="0" applyFont="1" applyBorder="1" applyAlignment="1">
      <alignment horizontal="left"/>
    </xf>
    <xf numFmtId="0" fontId="14" fillId="0" borderId="28" xfId="0" applyFont="1" applyBorder="1" applyAlignment="1">
      <alignment horizontal="left"/>
    </xf>
    <xf numFmtId="0" fontId="13" fillId="0" borderId="21" xfId="0" applyFont="1" applyBorder="1" applyAlignment="1">
      <alignment horizontal="left"/>
    </xf>
    <xf numFmtId="0" fontId="14" fillId="0" borderId="21" xfId="0" applyFont="1" applyBorder="1" applyAlignment="1">
      <alignment horizontal="left"/>
    </xf>
    <xf numFmtId="0" fontId="14" fillId="0" borderId="30" xfId="0" applyFont="1" applyBorder="1" applyAlignment="1">
      <alignment horizontal="left"/>
    </xf>
    <xf numFmtId="0" fontId="1" fillId="6" borderId="31" xfId="0" applyFont="1" applyFill="1" applyBorder="1" applyAlignment="1">
      <alignment horizontal="center"/>
    </xf>
    <xf numFmtId="0" fontId="1" fillId="6" borderId="32" xfId="0" applyFont="1" applyFill="1" applyBorder="1" applyAlignment="1">
      <alignment horizontal="center"/>
    </xf>
    <xf numFmtId="0" fontId="1" fillId="6" borderId="33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 textRotation="90"/>
    </xf>
    <xf numFmtId="0" fontId="2" fillId="2" borderId="7" xfId="0" applyFont="1" applyFill="1" applyBorder="1" applyAlignment="1">
      <alignment horizontal="center" vertical="center" textRotation="90"/>
    </xf>
    <xf numFmtId="0" fontId="2" fillId="2" borderId="29" xfId="0" applyFont="1" applyFill="1" applyBorder="1" applyAlignment="1">
      <alignment horizontal="center" vertical="center" textRotation="90"/>
    </xf>
    <xf numFmtId="0" fontId="3" fillId="0" borderId="2" xfId="0" applyFont="1" applyBorder="1" applyAlignment="1" applyProtection="1">
      <alignment horizontal="center" wrapText="1"/>
      <protection locked="0"/>
    </xf>
    <xf numFmtId="0" fontId="3" fillId="0" borderId="3" xfId="0" applyFont="1" applyBorder="1" applyAlignment="1">
      <alignment horizontal="center" wrapText="1"/>
    </xf>
    <xf numFmtId="0" fontId="3" fillId="0" borderId="8" xfId="0" applyFont="1" applyBorder="1" applyAlignment="1" applyProtection="1">
      <alignment horizontal="center" wrapText="1"/>
      <protection locked="0"/>
    </xf>
    <xf numFmtId="0" fontId="3" fillId="0" borderId="0" xfId="0" applyFont="1" applyAlignment="1">
      <alignment horizontal="center" wrapText="1"/>
    </xf>
    <xf numFmtId="0" fontId="3" fillId="0" borderId="8" xfId="0" applyFont="1" applyBorder="1" applyAlignment="1">
      <alignment horizontal="center" wrapText="1"/>
    </xf>
    <xf numFmtId="0" fontId="3" fillId="0" borderId="15" xfId="0" applyFont="1" applyBorder="1" applyAlignment="1">
      <alignment horizontal="center" wrapText="1"/>
    </xf>
    <xf numFmtId="0" fontId="4" fillId="3" borderId="4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6" fillId="4" borderId="4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5" fillId="5" borderId="12" xfId="0" applyFont="1" applyFill="1" applyBorder="1" applyAlignment="1">
      <alignment horizontal="center"/>
    </xf>
    <xf numFmtId="0" fontId="5" fillId="5" borderId="13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6" xfId="0" applyFont="1" applyBorder="1" applyAlignment="1">
      <alignment horizontal="center"/>
    </xf>
    <xf numFmtId="0" fontId="7" fillId="0" borderId="8" xfId="0" applyFont="1" applyBorder="1" applyAlignment="1" applyProtection="1">
      <alignment horizontal="center" vertical="top" wrapText="1"/>
      <protection locked="0"/>
    </xf>
    <xf numFmtId="0" fontId="0" fillId="0" borderId="0" xfId="0" applyAlignment="1">
      <alignment horizontal="center" vertical="top" wrapText="1"/>
    </xf>
    <xf numFmtId="0" fontId="0" fillId="0" borderId="15" xfId="0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0" fillId="0" borderId="20" xfId="0" applyBorder="1" applyAlignment="1">
      <alignment horizontal="center" vertical="top" wrapText="1"/>
    </xf>
    <xf numFmtId="0" fontId="0" fillId="0" borderId="21" xfId="0" applyBorder="1" applyAlignment="1">
      <alignment horizontal="center" vertical="top" wrapText="1"/>
    </xf>
    <xf numFmtId="0" fontId="0" fillId="0" borderId="22" xfId="0" applyBorder="1" applyAlignment="1">
      <alignment horizontal="center" vertical="top" wrapText="1"/>
    </xf>
    <xf numFmtId="0" fontId="10" fillId="0" borderId="17" xfId="0" applyFont="1" applyBorder="1" applyAlignment="1">
      <alignment horizontal="left"/>
    </xf>
    <xf numFmtId="0" fontId="10" fillId="0" borderId="18" xfId="0" applyFont="1" applyBorder="1" applyAlignment="1">
      <alignment horizontal="left"/>
    </xf>
    <xf numFmtId="0" fontId="10" fillId="0" borderId="19" xfId="0" applyFont="1" applyBorder="1" applyAlignment="1">
      <alignment horizontal="left"/>
    </xf>
    <xf numFmtId="0" fontId="11" fillId="0" borderId="23" xfId="0" applyFont="1" applyBorder="1" applyAlignment="1">
      <alignment horizontal="left"/>
    </xf>
    <xf numFmtId="0" fontId="11" fillId="0" borderId="24" xfId="0" applyFont="1" applyBorder="1" applyAlignment="1">
      <alignment horizontal="left"/>
    </xf>
    <xf numFmtId="0" fontId="11" fillId="0" borderId="25" xfId="0" applyFont="1" applyBorder="1" applyAlignment="1">
      <alignment horizontal="left"/>
    </xf>
    <xf numFmtId="164" fontId="49" fillId="7" borderId="35" xfId="0" applyNumberFormat="1" applyFont="1" applyFill="1" applyBorder="1" applyAlignment="1" applyProtection="1">
      <alignment horizontal="center"/>
      <protection locked="0"/>
    </xf>
    <xf numFmtId="164" fontId="49" fillId="7" borderId="32" xfId="0" applyNumberFormat="1" applyFont="1" applyFill="1" applyBorder="1" applyAlignment="1" applyProtection="1">
      <alignment horizontal="center"/>
      <protection locked="0"/>
    </xf>
    <xf numFmtId="164" fontId="49" fillId="7" borderId="36" xfId="0" applyNumberFormat="1" applyFont="1" applyFill="1" applyBorder="1" applyAlignment="1" applyProtection="1">
      <alignment horizontal="center"/>
      <protection locked="0"/>
    </xf>
    <xf numFmtId="0" fontId="14" fillId="0" borderId="35" xfId="0" applyFont="1" applyBorder="1"/>
    <xf numFmtId="0" fontId="14" fillId="0" borderId="36" xfId="0" applyFont="1" applyBorder="1"/>
    <xf numFmtId="0" fontId="48" fillId="7" borderId="35" xfId="1" applyNumberFormat="1" applyFont="1" applyFill="1" applyBorder="1" applyAlignment="1" applyProtection="1">
      <alignment horizontal="center"/>
      <protection locked="0"/>
    </xf>
    <xf numFmtId="0" fontId="49" fillId="7" borderId="32" xfId="0" applyFont="1" applyFill="1" applyBorder="1" applyAlignment="1" applyProtection="1">
      <alignment horizontal="center"/>
      <protection locked="0"/>
    </xf>
    <xf numFmtId="0" fontId="49" fillId="7" borderId="33" xfId="0" applyFont="1" applyFill="1" applyBorder="1" applyAlignment="1" applyProtection="1">
      <alignment horizontal="center"/>
      <protection locked="0"/>
    </xf>
    <xf numFmtId="0" fontId="5" fillId="0" borderId="26" xfId="0" applyFont="1" applyBorder="1"/>
    <xf numFmtId="0" fontId="5" fillId="0" borderId="13" xfId="0" applyFont="1" applyBorder="1"/>
    <xf numFmtId="0" fontId="5" fillId="0" borderId="38" xfId="0" applyFont="1" applyBorder="1"/>
    <xf numFmtId="0" fontId="46" fillId="7" borderId="35" xfId="0" applyFont="1" applyFill="1" applyBorder="1" applyAlignment="1" applyProtection="1">
      <alignment horizontal="center"/>
      <protection locked="0"/>
    </xf>
    <xf numFmtId="0" fontId="46" fillId="7" borderId="32" xfId="0" applyFont="1" applyFill="1" applyBorder="1" applyAlignment="1" applyProtection="1">
      <alignment horizontal="center"/>
      <protection locked="0"/>
    </xf>
    <xf numFmtId="0" fontId="46" fillId="7" borderId="33" xfId="0" applyFont="1" applyFill="1" applyBorder="1" applyAlignment="1" applyProtection="1">
      <alignment horizontal="center"/>
      <protection locked="0"/>
    </xf>
    <xf numFmtId="0" fontId="2" fillId="2" borderId="34" xfId="0" applyFont="1" applyFill="1" applyBorder="1" applyAlignment="1">
      <alignment horizontal="center" vertical="center" textRotation="90"/>
    </xf>
    <xf numFmtId="0" fontId="14" fillId="0" borderId="8" xfId="0" applyFont="1" applyBorder="1" applyAlignment="1">
      <alignment horizontal="left"/>
    </xf>
    <xf numFmtId="0" fontId="14" fillId="0" borderId="0" xfId="0" applyFont="1" applyAlignment="1">
      <alignment horizontal="left"/>
    </xf>
    <xf numFmtId="0" fontId="14" fillId="0" borderId="15" xfId="0" applyFont="1" applyBorder="1" applyAlignment="1">
      <alignment horizontal="left"/>
    </xf>
    <xf numFmtId="0" fontId="15" fillId="7" borderId="26" xfId="0" applyFont="1" applyFill="1" applyBorder="1" applyAlignment="1" applyProtection="1">
      <alignment horizontal="center"/>
      <protection locked="0"/>
    </xf>
    <xf numFmtId="0" fontId="15" fillId="7" borderId="32" xfId="0" applyFont="1" applyFill="1" applyBorder="1" applyAlignment="1" applyProtection="1">
      <alignment horizontal="center"/>
      <protection locked="0"/>
    </xf>
    <xf numFmtId="0" fontId="15" fillId="7" borderId="36" xfId="0" applyFont="1" applyFill="1" applyBorder="1" applyAlignment="1" applyProtection="1">
      <alignment horizontal="center"/>
      <protection locked="0"/>
    </xf>
    <xf numFmtId="0" fontId="14" fillId="0" borderId="20" xfId="0" applyFont="1" applyBorder="1" applyAlignment="1">
      <alignment horizontal="left"/>
    </xf>
    <xf numFmtId="0" fontId="14" fillId="0" borderId="22" xfId="0" applyFont="1" applyBorder="1" applyAlignment="1">
      <alignment horizontal="left"/>
    </xf>
    <xf numFmtId="0" fontId="15" fillId="7" borderId="35" xfId="0" applyFont="1" applyFill="1" applyBorder="1" applyAlignment="1" applyProtection="1">
      <alignment horizontal="center"/>
      <protection locked="0"/>
    </xf>
    <xf numFmtId="0" fontId="15" fillId="7" borderId="33" xfId="0" applyFont="1" applyFill="1" applyBorder="1" applyAlignment="1" applyProtection="1">
      <alignment horizontal="center"/>
      <protection locked="0"/>
    </xf>
    <xf numFmtId="0" fontId="5" fillId="0" borderId="35" xfId="0" applyFont="1" applyBorder="1" applyAlignment="1">
      <alignment horizontal="left"/>
    </xf>
    <xf numFmtId="0" fontId="5" fillId="0" borderId="32" xfId="0" applyFont="1" applyBorder="1" applyAlignment="1">
      <alignment horizontal="left"/>
    </xf>
    <xf numFmtId="0" fontId="5" fillId="0" borderId="36" xfId="0" applyFont="1" applyBorder="1" applyAlignment="1">
      <alignment horizontal="left"/>
    </xf>
    <xf numFmtId="0" fontId="46" fillId="7" borderId="20" xfId="0" applyFont="1" applyFill="1" applyBorder="1" applyAlignment="1" applyProtection="1">
      <alignment horizontal="center"/>
      <protection locked="0"/>
    </xf>
    <xf numFmtId="0" fontId="46" fillId="7" borderId="21" xfId="0" applyFont="1" applyFill="1" applyBorder="1" applyAlignment="1" applyProtection="1">
      <alignment horizontal="center"/>
      <protection locked="0"/>
    </xf>
    <xf numFmtId="0" fontId="46" fillId="7" borderId="30" xfId="0" applyFont="1" applyFill="1" applyBorder="1" applyAlignment="1" applyProtection="1">
      <alignment horizontal="center"/>
      <protection locked="0"/>
    </xf>
    <xf numFmtId="0" fontId="14" fillId="0" borderId="35" xfId="0" applyFont="1" applyBorder="1" applyAlignment="1">
      <alignment horizontal="left"/>
    </xf>
    <xf numFmtId="0" fontId="14" fillId="0" borderId="32" xfId="0" applyFont="1" applyBorder="1" applyAlignment="1">
      <alignment horizontal="left"/>
    </xf>
    <xf numFmtId="0" fontId="14" fillId="0" borderId="36" xfId="0" applyFont="1" applyBorder="1" applyAlignment="1">
      <alignment horizontal="left"/>
    </xf>
    <xf numFmtId="0" fontId="46" fillId="12" borderId="35" xfId="0" applyFont="1" applyFill="1" applyBorder="1" applyAlignment="1" applyProtection="1">
      <alignment horizontal="center"/>
      <protection locked="0"/>
    </xf>
    <xf numFmtId="0" fontId="46" fillId="12" borderId="32" xfId="0" applyFont="1" applyFill="1" applyBorder="1" applyAlignment="1" applyProtection="1">
      <alignment horizontal="center"/>
      <protection locked="0"/>
    </xf>
    <xf numFmtId="0" fontId="46" fillId="12" borderId="13" xfId="0" applyFont="1" applyFill="1" applyBorder="1" applyAlignment="1" applyProtection="1">
      <alignment horizontal="center"/>
      <protection locked="0"/>
    </xf>
    <xf numFmtId="0" fontId="46" fillId="12" borderId="38" xfId="0" applyFont="1" applyFill="1" applyBorder="1" applyAlignment="1" applyProtection="1">
      <alignment horizontal="center"/>
      <protection locked="0"/>
    </xf>
    <xf numFmtId="0" fontId="46" fillId="7" borderId="36" xfId="0" applyFont="1" applyFill="1" applyBorder="1" applyAlignment="1" applyProtection="1">
      <alignment horizontal="center"/>
      <protection locked="0"/>
    </xf>
    <xf numFmtId="0" fontId="3" fillId="0" borderId="35" xfId="0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30" fillId="0" borderId="41" xfId="0" applyFont="1" applyBorder="1" applyAlignment="1">
      <alignment horizontal="center" wrapText="1"/>
    </xf>
    <xf numFmtId="0" fontId="30" fillId="0" borderId="46" xfId="0" applyFont="1" applyBorder="1" applyAlignment="1">
      <alignment horizontal="center" wrapText="1"/>
    </xf>
    <xf numFmtId="0" fontId="0" fillId="0" borderId="41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1" xfId="0" applyBorder="1" applyAlignment="1">
      <alignment horizontal="center" wrapText="1"/>
    </xf>
    <xf numFmtId="0" fontId="0" fillId="0" borderId="45" xfId="0" applyBorder="1" applyAlignment="1">
      <alignment horizontal="center" wrapText="1"/>
    </xf>
    <xf numFmtId="0" fontId="0" fillId="0" borderId="46" xfId="0" applyBorder="1" applyAlignment="1">
      <alignment horizontal="center" wrapText="1"/>
    </xf>
    <xf numFmtId="0" fontId="5" fillId="0" borderId="70" xfId="0" applyFont="1" applyBorder="1" applyAlignment="1">
      <alignment horizontal="left"/>
    </xf>
    <xf numFmtId="0" fontId="18" fillId="0" borderId="73" xfId="0" applyFont="1" applyBorder="1" applyAlignment="1">
      <alignment horizontal="left"/>
    </xf>
    <xf numFmtId="0" fontId="18" fillId="0" borderId="74" xfId="0" applyFont="1" applyBorder="1" applyAlignment="1">
      <alignment horizontal="left"/>
    </xf>
    <xf numFmtId="0" fontId="29" fillId="0" borderId="4" xfId="0" applyFont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 wrapText="1"/>
    </xf>
    <xf numFmtId="0" fontId="29" fillId="0" borderId="6" xfId="0" applyFont="1" applyBorder="1" applyAlignment="1">
      <alignment horizontal="center" vertical="center" wrapText="1"/>
    </xf>
    <xf numFmtId="0" fontId="29" fillId="0" borderId="9" xfId="0" applyFont="1" applyBorder="1" applyAlignment="1">
      <alignment horizontal="center" vertical="center" wrapText="1"/>
    </xf>
    <xf numFmtId="0" fontId="29" fillId="0" borderId="10" xfId="0" applyFont="1" applyBorder="1" applyAlignment="1">
      <alignment horizontal="center" vertical="center" wrapText="1"/>
    </xf>
    <xf numFmtId="0" fontId="29" fillId="0" borderId="42" xfId="0" applyFont="1" applyBorder="1" applyAlignment="1">
      <alignment horizontal="center" vertical="center" wrapText="1"/>
    </xf>
    <xf numFmtId="0" fontId="21" fillId="0" borderId="0" xfId="0" applyFont="1" applyAlignment="1">
      <alignment horizontal="left" vertical="center" wrapText="1"/>
    </xf>
    <xf numFmtId="0" fontId="15" fillId="4" borderId="26" xfId="0" applyFont="1" applyFill="1" applyBorder="1" applyAlignment="1">
      <alignment horizontal="right"/>
    </xf>
    <xf numFmtId="0" fontId="15" fillId="4" borderId="13" xfId="0" applyFont="1" applyFill="1" applyBorder="1" applyAlignment="1">
      <alignment horizontal="right"/>
    </xf>
    <xf numFmtId="0" fontId="15" fillId="4" borderId="13" xfId="0" applyFont="1" applyFill="1" applyBorder="1" applyAlignment="1">
      <alignment horizontal="left"/>
    </xf>
    <xf numFmtId="0" fontId="15" fillId="4" borderId="38" xfId="0" applyFont="1" applyFill="1" applyBorder="1" applyAlignment="1">
      <alignment horizontal="left"/>
    </xf>
    <xf numFmtId="0" fontId="27" fillId="0" borderId="35" xfId="0" applyFont="1" applyBorder="1" applyAlignment="1">
      <alignment horizontal="center"/>
    </xf>
    <xf numFmtId="0" fontId="27" fillId="0" borderId="32" xfId="0" applyFont="1" applyBorder="1" applyAlignment="1">
      <alignment horizontal="center"/>
    </xf>
    <xf numFmtId="0" fontId="27" fillId="0" borderId="36" xfId="0" applyFont="1" applyBorder="1" applyAlignment="1">
      <alignment horizontal="center"/>
    </xf>
    <xf numFmtId="0" fontId="24" fillId="10" borderId="35" xfId="0" applyFont="1" applyFill="1" applyBorder="1" applyAlignment="1">
      <alignment horizontal="center" vertical="center"/>
    </xf>
    <xf numFmtId="0" fontId="24" fillId="10" borderId="36" xfId="0" applyFont="1" applyFill="1" applyBorder="1" applyAlignment="1">
      <alignment horizontal="center" vertical="center"/>
    </xf>
    <xf numFmtId="0" fontId="30" fillId="10" borderId="35" xfId="0" applyFont="1" applyFill="1" applyBorder="1" applyAlignment="1">
      <alignment horizontal="left"/>
    </xf>
    <xf numFmtId="0" fontId="30" fillId="10" borderId="32" xfId="0" applyFont="1" applyFill="1" applyBorder="1" applyAlignment="1">
      <alignment horizontal="left"/>
    </xf>
    <xf numFmtId="0" fontId="36" fillId="0" borderId="32" xfId="0" applyFont="1" applyBorder="1" applyAlignment="1">
      <alignment horizontal="left"/>
    </xf>
    <xf numFmtId="0" fontId="36" fillId="0" borderId="36" xfId="0" applyFont="1" applyBorder="1" applyAlignment="1">
      <alignment horizontal="left"/>
    </xf>
    <xf numFmtId="0" fontId="5" fillId="0" borderId="32" xfId="0" applyFont="1" applyBorder="1" applyAlignment="1">
      <alignment horizontal="center"/>
    </xf>
    <xf numFmtId="0" fontId="8" fillId="11" borderId="32" xfId="0" applyFont="1" applyFill="1" applyBorder="1" applyAlignment="1">
      <alignment horizontal="center"/>
    </xf>
    <xf numFmtId="0" fontId="8" fillId="11" borderId="36" xfId="0" applyFont="1" applyFill="1" applyBorder="1" applyAlignment="1">
      <alignment horizontal="center"/>
    </xf>
    <xf numFmtId="0" fontId="30" fillId="5" borderId="55" xfId="0" applyFont="1" applyFill="1" applyBorder="1" applyAlignment="1">
      <alignment horizontal="left"/>
    </xf>
    <xf numFmtId="0" fontId="30" fillId="5" borderId="56" xfId="0" applyFont="1" applyFill="1" applyBorder="1" applyAlignment="1">
      <alignment horizontal="left"/>
    </xf>
    <xf numFmtId="0" fontId="30" fillId="5" borderId="57" xfId="0" applyFont="1" applyFill="1" applyBorder="1" applyAlignment="1">
      <alignment horizontal="left"/>
    </xf>
    <xf numFmtId="0" fontId="14" fillId="5" borderId="58" xfId="0" applyFont="1" applyFill="1" applyBorder="1" applyAlignment="1">
      <alignment horizontal="center" vertical="center"/>
    </xf>
    <xf numFmtId="0" fontId="14" fillId="5" borderId="59" xfId="0" applyFont="1" applyFill="1" applyBorder="1" applyAlignment="1">
      <alignment horizontal="center" vertical="center"/>
    </xf>
    <xf numFmtId="0" fontId="14" fillId="5" borderId="60" xfId="0" applyFont="1" applyFill="1" applyBorder="1" applyAlignment="1">
      <alignment horizontal="center" vertical="center"/>
    </xf>
    <xf numFmtId="0" fontId="24" fillId="0" borderId="51" xfId="0" applyFont="1" applyBorder="1" applyAlignment="1">
      <alignment horizontal="center"/>
    </xf>
    <xf numFmtId="0" fontId="1" fillId="0" borderId="26" xfId="0" applyFont="1" applyBorder="1" applyAlignment="1">
      <alignment horizontal="center" wrapText="1"/>
    </xf>
    <xf numFmtId="0" fontId="1" fillId="0" borderId="13" xfId="0" applyFont="1" applyBorder="1" applyAlignment="1">
      <alignment horizontal="center" wrapText="1"/>
    </xf>
    <xf numFmtId="0" fontId="1" fillId="0" borderId="70" xfId="0" applyFont="1" applyBorder="1" applyAlignment="1">
      <alignment horizontal="center" wrapText="1"/>
    </xf>
    <xf numFmtId="0" fontId="1" fillId="0" borderId="8" xfId="0" applyFont="1" applyBorder="1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16" xfId="0" applyFont="1" applyBorder="1" applyAlignment="1">
      <alignment horizontal="center" wrapText="1"/>
    </xf>
    <xf numFmtId="0" fontId="1" fillId="0" borderId="20" xfId="0" applyFont="1" applyBorder="1" applyAlignment="1">
      <alignment horizontal="center" wrapText="1"/>
    </xf>
    <xf numFmtId="0" fontId="1" fillId="0" borderId="21" xfId="0" applyFont="1" applyBorder="1" applyAlignment="1">
      <alignment horizontal="center" wrapText="1"/>
    </xf>
    <xf numFmtId="0" fontId="1" fillId="0" borderId="30" xfId="0" applyFont="1" applyBorder="1" applyAlignment="1">
      <alignment horizontal="center" wrapText="1"/>
    </xf>
    <xf numFmtId="0" fontId="45" fillId="9" borderId="62" xfId="0" applyFont="1" applyFill="1" applyBorder="1" applyAlignment="1">
      <alignment horizontal="left"/>
    </xf>
    <xf numFmtId="0" fontId="45" fillId="9" borderId="63" xfId="0" applyFont="1" applyFill="1" applyBorder="1" applyAlignment="1">
      <alignment horizontal="left"/>
    </xf>
    <xf numFmtId="0" fontId="35" fillId="0" borderId="51" xfId="0" applyFont="1" applyBorder="1" applyAlignment="1">
      <alignment horizontal="center"/>
    </xf>
    <xf numFmtId="0" fontId="34" fillId="0" borderId="68" xfId="0" applyFont="1" applyBorder="1" applyAlignment="1">
      <alignment horizontal="left"/>
    </xf>
    <xf numFmtId="0" fontId="34" fillId="0" borderId="56" xfId="0" applyFont="1" applyBorder="1" applyAlignment="1">
      <alignment horizontal="left"/>
    </xf>
    <xf numFmtId="0" fontId="34" fillId="0" borderId="69" xfId="0" applyFont="1" applyBorder="1" applyAlignment="1">
      <alignment horizontal="left"/>
    </xf>
    <xf numFmtId="0" fontId="1" fillId="7" borderId="51" xfId="0" applyFont="1" applyFill="1" applyBorder="1" applyAlignment="1" applyProtection="1">
      <alignment horizontal="center"/>
      <protection locked="0"/>
    </xf>
    <xf numFmtId="0" fontId="1" fillId="7" borderId="26" xfId="0" applyFont="1" applyFill="1" applyBorder="1" applyAlignment="1" applyProtection="1">
      <alignment horizontal="center"/>
      <protection locked="0"/>
    </xf>
    <xf numFmtId="0" fontId="1" fillId="7" borderId="13" xfId="0" applyFont="1" applyFill="1" applyBorder="1" applyAlignment="1" applyProtection="1">
      <alignment horizontal="center"/>
      <protection locked="0"/>
    </xf>
    <xf numFmtId="0" fontId="1" fillId="7" borderId="38" xfId="0" applyFont="1" applyFill="1" applyBorder="1" applyAlignment="1" applyProtection="1">
      <alignment horizontal="center"/>
      <protection locked="0"/>
    </xf>
    <xf numFmtId="0" fontId="0" fillId="7" borderId="51" xfId="0" applyFill="1" applyBorder="1" applyAlignment="1" applyProtection="1">
      <alignment horizontal="center"/>
      <protection locked="0"/>
    </xf>
    <xf numFmtId="0" fontId="0" fillId="7" borderId="14" xfId="0" applyFill="1" applyBorder="1" applyAlignment="1" applyProtection="1">
      <alignment horizontal="center"/>
      <protection locked="0"/>
    </xf>
    <xf numFmtId="0" fontId="1" fillId="7" borderId="47" xfId="0" applyFont="1" applyFill="1" applyBorder="1" applyAlignment="1" applyProtection="1">
      <alignment horizontal="center"/>
      <protection locked="0"/>
    </xf>
    <xf numFmtId="0" fontId="1" fillId="7" borderId="8" xfId="0" applyFont="1" applyFill="1" applyBorder="1" applyAlignment="1" applyProtection="1">
      <alignment horizontal="center"/>
      <protection locked="0"/>
    </xf>
    <xf numFmtId="0" fontId="1" fillId="7" borderId="0" xfId="0" applyFont="1" applyFill="1" applyAlignment="1" applyProtection="1">
      <alignment horizontal="center"/>
      <protection locked="0"/>
    </xf>
    <xf numFmtId="0" fontId="1" fillId="7" borderId="15" xfId="0" applyFont="1" applyFill="1" applyBorder="1" applyAlignment="1" applyProtection="1">
      <alignment horizontal="center"/>
      <protection locked="0"/>
    </xf>
    <xf numFmtId="0" fontId="0" fillId="7" borderId="47" xfId="0" applyFill="1" applyBorder="1" applyAlignment="1" applyProtection="1">
      <alignment horizontal="center"/>
      <protection locked="0"/>
    </xf>
    <xf numFmtId="0" fontId="0" fillId="7" borderId="49" xfId="0" applyFill="1" applyBorder="1" applyAlignment="1" applyProtection="1">
      <alignment horizontal="center"/>
      <protection locked="0"/>
    </xf>
    <xf numFmtId="0" fontId="54" fillId="0" borderId="43" xfId="0" applyFont="1" applyBorder="1" applyAlignment="1">
      <alignment horizontal="center" wrapText="1"/>
    </xf>
    <xf numFmtId="0" fontId="54" fillId="0" borderId="0" xfId="0" applyFont="1" applyAlignment="1">
      <alignment horizontal="center" wrapText="1"/>
    </xf>
    <xf numFmtId="0" fontId="54" fillId="0" borderId="16" xfId="0" applyFont="1" applyBorder="1" applyAlignment="1">
      <alignment horizontal="center" wrapText="1"/>
    </xf>
    <xf numFmtId="0" fontId="15" fillId="4" borderId="21" xfId="0" applyFont="1" applyFill="1" applyBorder="1" applyAlignment="1">
      <alignment horizontal="center"/>
    </xf>
    <xf numFmtId="0" fontId="19" fillId="0" borderId="0" xfId="0" applyFont="1" applyAlignment="1">
      <alignment horizontal="left"/>
    </xf>
    <xf numFmtId="14" fontId="20" fillId="7" borderId="35" xfId="0" applyNumberFormat="1" applyFont="1" applyFill="1" applyBorder="1" applyAlignment="1" applyProtection="1">
      <alignment horizontal="center"/>
      <protection locked="0"/>
    </xf>
    <xf numFmtId="14" fontId="20" fillId="7" borderId="32" xfId="0" applyNumberFormat="1" applyFont="1" applyFill="1" applyBorder="1" applyAlignment="1" applyProtection="1">
      <alignment horizontal="center"/>
      <protection locked="0"/>
    </xf>
    <xf numFmtId="14" fontId="20" fillId="7" borderId="36" xfId="0" applyNumberFormat="1" applyFont="1" applyFill="1" applyBorder="1" applyAlignment="1" applyProtection="1">
      <alignment horizontal="center"/>
      <protection locked="0"/>
    </xf>
    <xf numFmtId="165" fontId="14" fillId="15" borderId="41" xfId="0" applyNumberFormat="1" applyFont="1" applyFill="1" applyBorder="1" applyAlignment="1">
      <alignment horizontal="center"/>
    </xf>
    <xf numFmtId="0" fontId="0" fillId="15" borderId="46" xfId="0" applyFill="1" applyBorder="1"/>
    <xf numFmtId="0" fontId="35" fillId="10" borderId="68" xfId="0" applyFont="1" applyFill="1" applyBorder="1" applyAlignment="1">
      <alignment horizontal="center"/>
    </xf>
    <xf numFmtId="0" fontId="35" fillId="10" borderId="56" xfId="0" applyFont="1" applyFill="1" applyBorder="1" applyAlignment="1">
      <alignment horizontal="center"/>
    </xf>
    <xf numFmtId="0" fontId="35" fillId="10" borderId="69" xfId="0" applyFont="1" applyFill="1" applyBorder="1" applyAlignment="1">
      <alignment horizontal="center"/>
    </xf>
    <xf numFmtId="0" fontId="24" fillId="14" borderId="9" xfId="0" applyFont="1" applyFill="1" applyBorder="1" applyAlignment="1">
      <alignment horizontal="center"/>
    </xf>
    <xf numFmtId="0" fontId="24" fillId="14" borderId="10" xfId="0" applyFont="1" applyFill="1" applyBorder="1" applyAlignment="1">
      <alignment horizontal="center"/>
    </xf>
    <xf numFmtId="0" fontId="24" fillId="14" borderId="42" xfId="0" applyFont="1" applyFill="1" applyBorder="1" applyAlignment="1">
      <alignment horizontal="center"/>
    </xf>
    <xf numFmtId="0" fontId="35" fillId="14" borderId="4" xfId="0" applyFont="1" applyFill="1" applyBorder="1" applyAlignment="1">
      <alignment horizontal="center"/>
    </xf>
    <xf numFmtId="0" fontId="35" fillId="14" borderId="3" xfId="0" applyFont="1" applyFill="1" applyBorder="1" applyAlignment="1">
      <alignment horizontal="center"/>
    </xf>
    <xf numFmtId="0" fontId="35" fillId="14" borderId="6" xfId="0" applyFont="1" applyFill="1" applyBorder="1" applyAlignment="1">
      <alignment horizontal="center"/>
    </xf>
    <xf numFmtId="0" fontId="15" fillId="12" borderId="35" xfId="0" applyFont="1" applyFill="1" applyBorder="1" applyAlignment="1" applyProtection="1">
      <alignment horizontal="center" vertical="center"/>
      <protection locked="0"/>
    </xf>
    <xf numFmtId="0" fontId="15" fillId="12" borderId="32" xfId="0" applyFont="1" applyFill="1" applyBorder="1" applyAlignment="1" applyProtection="1">
      <alignment horizontal="center" vertical="center"/>
      <protection locked="0"/>
    </xf>
    <xf numFmtId="0" fontId="15" fillId="12" borderId="36" xfId="0" applyFont="1" applyFill="1" applyBorder="1" applyAlignment="1" applyProtection="1">
      <alignment horizontal="center" vertical="center"/>
      <protection locked="0"/>
    </xf>
    <xf numFmtId="0" fontId="28" fillId="0" borderId="3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0" fontId="28" fillId="0" borderId="16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5" fillId="0" borderId="75" xfId="0" applyFont="1" applyBorder="1" applyAlignment="1">
      <alignment horizontal="left"/>
    </xf>
    <xf numFmtId="0" fontId="5" fillId="0" borderId="76" xfId="0" applyFont="1" applyBorder="1" applyAlignment="1">
      <alignment horizontal="left"/>
    </xf>
    <xf numFmtId="165" fontId="32" fillId="9" borderId="41" xfId="0" applyNumberFormat="1" applyFont="1" applyFill="1" applyBorder="1" applyAlignment="1">
      <alignment horizontal="center" vertical="center"/>
    </xf>
    <xf numFmtId="0" fontId="32" fillId="9" borderId="45" xfId="0" applyFont="1" applyFill="1" applyBorder="1" applyAlignment="1">
      <alignment horizontal="center" vertical="center"/>
    </xf>
    <xf numFmtId="0" fontId="32" fillId="9" borderId="46" xfId="0" applyFont="1" applyFill="1" applyBorder="1" applyAlignment="1">
      <alignment horizontal="center" vertical="center"/>
    </xf>
    <xf numFmtId="0" fontId="5" fillId="9" borderId="65" xfId="0" applyFont="1" applyFill="1" applyBorder="1" applyAlignment="1">
      <alignment horizontal="left"/>
    </xf>
    <xf numFmtId="0" fontId="5" fillId="9" borderId="45" xfId="0" applyFont="1" applyFill="1" applyBorder="1" applyAlignment="1">
      <alignment horizontal="left"/>
    </xf>
    <xf numFmtId="0" fontId="5" fillId="9" borderId="46" xfId="0" applyFont="1" applyFill="1" applyBorder="1" applyAlignment="1">
      <alignment horizontal="left"/>
    </xf>
    <xf numFmtId="0" fontId="50" fillId="0" borderId="0" xfId="0" applyFont="1" applyAlignment="1">
      <alignment horizontal="left"/>
    </xf>
    <xf numFmtId="0" fontId="50" fillId="0" borderId="16" xfId="0" applyFont="1" applyBorder="1" applyAlignment="1">
      <alignment horizontal="left"/>
    </xf>
    <xf numFmtId="0" fontId="34" fillId="0" borderId="66" xfId="0" applyFont="1" applyBorder="1" applyAlignment="1">
      <alignment horizontal="left"/>
    </xf>
    <xf numFmtId="0" fontId="34" fillId="0" borderId="59" xfId="0" applyFont="1" applyBorder="1" applyAlignment="1">
      <alignment horizontal="left"/>
    </xf>
    <xf numFmtId="0" fontId="34" fillId="0" borderId="67" xfId="0" applyFont="1" applyBorder="1" applyAlignment="1">
      <alignment horizontal="left"/>
    </xf>
    <xf numFmtId="0" fontId="35" fillId="0" borderId="20" xfId="0" applyFont="1" applyBorder="1" applyAlignment="1">
      <alignment horizontal="center" vertical="center"/>
    </xf>
    <xf numFmtId="0" fontId="35" fillId="0" borderId="21" xfId="0" applyFont="1" applyBorder="1" applyAlignment="1">
      <alignment horizontal="center" vertical="center"/>
    </xf>
    <xf numFmtId="0" fontId="35" fillId="0" borderId="22" xfId="0" applyFont="1" applyBorder="1" applyAlignment="1">
      <alignment horizontal="center" vertical="center"/>
    </xf>
    <xf numFmtId="0" fontId="22" fillId="5" borderId="21" xfId="0" applyFont="1" applyFill="1" applyBorder="1" applyAlignment="1">
      <alignment horizontal="left"/>
    </xf>
    <xf numFmtId="0" fontId="18" fillId="0" borderId="21" xfId="0" applyFont="1" applyBorder="1" applyAlignment="1">
      <alignment horizontal="left"/>
    </xf>
    <xf numFmtId="0" fontId="18" fillId="0" borderId="30" xfId="0" applyFont="1" applyBorder="1" applyAlignment="1">
      <alignment horizontal="left"/>
    </xf>
    <xf numFmtId="0" fontId="9" fillId="0" borderId="0" xfId="0" applyFont="1" applyAlignment="1">
      <alignment horizontal="left"/>
    </xf>
    <xf numFmtId="0" fontId="20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8" fillId="0" borderId="16" xfId="0" applyFont="1" applyBorder="1" applyAlignment="1">
      <alignment horizontal="left"/>
    </xf>
    <xf numFmtId="0" fontId="31" fillId="0" borderId="9" xfId="0" applyFont="1" applyBorder="1" applyAlignment="1">
      <alignment horizontal="center" wrapText="1"/>
    </xf>
    <xf numFmtId="0" fontId="31" fillId="0" borderId="10" xfId="0" applyFont="1" applyBorder="1" applyAlignment="1">
      <alignment horizontal="center" wrapText="1"/>
    </xf>
    <xf numFmtId="0" fontId="31" fillId="0" borderId="42" xfId="0" applyFont="1" applyBorder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43" xfId="0" applyFont="1" applyBorder="1" applyAlignment="1">
      <alignment horizontal="center"/>
    </xf>
    <xf numFmtId="0" fontId="1" fillId="7" borderId="53" xfId="0" applyFont="1" applyFill="1" applyBorder="1" applyAlignment="1" applyProtection="1">
      <alignment horizontal="center"/>
      <protection locked="0"/>
    </xf>
    <xf numFmtId="0" fontId="15" fillId="4" borderId="41" xfId="0" applyFont="1" applyFill="1" applyBorder="1" applyAlignment="1">
      <alignment horizontal="center" vertical="center"/>
    </xf>
    <xf numFmtId="0" fontId="15" fillId="4" borderId="46" xfId="0" applyFont="1" applyFill="1" applyBorder="1" applyAlignment="1">
      <alignment horizontal="center" vertical="center"/>
    </xf>
    <xf numFmtId="0" fontId="15" fillId="4" borderId="41" xfId="0" applyFont="1" applyFill="1" applyBorder="1" applyAlignment="1">
      <alignment horizontal="right" vertical="center"/>
    </xf>
    <xf numFmtId="0" fontId="15" fillId="4" borderId="45" xfId="0" applyFont="1" applyFill="1" applyBorder="1" applyAlignment="1">
      <alignment horizontal="right" vertical="center"/>
    </xf>
    <xf numFmtId="0" fontId="15" fillId="4" borderId="45" xfId="0" applyFont="1" applyFill="1" applyBorder="1" applyAlignment="1">
      <alignment horizontal="left" vertical="center"/>
    </xf>
    <xf numFmtId="0" fontId="30" fillId="0" borderId="41" xfId="0" applyFont="1" applyBorder="1" applyAlignment="1">
      <alignment horizontal="center" vertical="center" wrapText="1"/>
    </xf>
    <xf numFmtId="0" fontId="30" fillId="0" borderId="45" xfId="0" applyFont="1" applyBorder="1" applyAlignment="1">
      <alignment horizontal="center" vertical="center" wrapText="1"/>
    </xf>
    <xf numFmtId="0" fontId="30" fillId="0" borderId="46" xfId="0" applyFont="1" applyBorder="1" applyAlignment="1">
      <alignment horizontal="center" vertical="center" wrapText="1"/>
    </xf>
    <xf numFmtId="0" fontId="55" fillId="0" borderId="0" xfId="0" applyFont="1" applyAlignment="1">
      <alignment horizontal="left"/>
    </xf>
    <xf numFmtId="0" fontId="55" fillId="0" borderId="16" xfId="0" applyFont="1" applyBorder="1" applyAlignment="1">
      <alignment horizontal="left"/>
    </xf>
    <xf numFmtId="0" fontId="26" fillId="0" borderId="0" xfId="0" applyFont="1" applyAlignment="1">
      <alignment horizontal="left" wrapText="1"/>
    </xf>
    <xf numFmtId="0" fontId="26" fillId="0" borderId="16" xfId="0" applyFont="1" applyBorder="1" applyAlignment="1">
      <alignment horizontal="left" wrapText="1"/>
    </xf>
    <xf numFmtId="49" fontId="26" fillId="0" borderId="0" xfId="0" applyNumberFormat="1" applyFont="1" applyAlignment="1">
      <alignment horizontal="left"/>
    </xf>
    <xf numFmtId="49" fontId="26" fillId="0" borderId="16" xfId="0" applyNumberFormat="1" applyFont="1" applyBorder="1" applyAlignment="1">
      <alignment horizontal="left"/>
    </xf>
    <xf numFmtId="0" fontId="24" fillId="13" borderId="4" xfId="0" applyFont="1" applyFill="1" applyBorder="1" applyAlignment="1">
      <alignment horizontal="center"/>
    </xf>
    <xf numFmtId="0" fontId="24" fillId="13" borderId="3" xfId="0" applyFont="1" applyFill="1" applyBorder="1" applyAlignment="1">
      <alignment horizontal="center"/>
    </xf>
    <xf numFmtId="0" fontId="24" fillId="13" borderId="6" xfId="0" applyFont="1" applyFill="1" applyBorder="1" applyAlignment="1">
      <alignment horizontal="center"/>
    </xf>
    <xf numFmtId="0" fontId="24" fillId="13" borderId="43" xfId="0" applyFont="1" applyFill="1" applyBorder="1" applyAlignment="1">
      <alignment horizontal="center"/>
    </xf>
    <xf numFmtId="0" fontId="24" fillId="13" borderId="0" xfId="0" applyFont="1" applyFill="1" applyAlignment="1">
      <alignment horizontal="center"/>
    </xf>
    <xf numFmtId="0" fontId="24" fillId="13" borderId="16" xfId="0" applyFont="1" applyFill="1" applyBorder="1" applyAlignment="1">
      <alignment horizontal="center"/>
    </xf>
    <xf numFmtId="0" fontId="24" fillId="13" borderId="9" xfId="0" applyFont="1" applyFill="1" applyBorder="1" applyAlignment="1">
      <alignment horizontal="center"/>
    </xf>
    <xf numFmtId="0" fontId="24" fillId="13" borderId="10" xfId="0" applyFont="1" applyFill="1" applyBorder="1" applyAlignment="1">
      <alignment horizontal="center"/>
    </xf>
    <xf numFmtId="0" fontId="24" fillId="13" borderId="42" xfId="0" applyFont="1" applyFill="1" applyBorder="1" applyAlignment="1">
      <alignment horizontal="center"/>
    </xf>
    <xf numFmtId="14" fontId="47" fillId="0" borderId="21" xfId="0" applyNumberFormat="1" applyFont="1" applyBorder="1" applyAlignment="1">
      <alignment horizontal="center" wrapText="1"/>
    </xf>
    <xf numFmtId="0" fontId="47" fillId="0" borderId="21" xfId="0" applyFont="1" applyBorder="1" applyAlignment="1">
      <alignment horizontal="center" wrapText="1"/>
    </xf>
    <xf numFmtId="0" fontId="47" fillId="0" borderId="30" xfId="0" applyFont="1" applyBorder="1" applyAlignment="1">
      <alignment horizontal="center" wrapText="1"/>
    </xf>
    <xf numFmtId="0" fontId="26" fillId="0" borderId="13" xfId="0" applyFont="1" applyBorder="1" applyAlignment="1">
      <alignment horizontal="center" vertical="center" wrapText="1"/>
    </xf>
    <xf numFmtId="0" fontId="52" fillId="0" borderId="0" xfId="0" applyFont="1" applyAlignment="1">
      <alignment horizontal="left" vertical="center" wrapText="1"/>
    </xf>
    <xf numFmtId="0" fontId="24" fillId="14" borderId="4" xfId="0" applyFont="1" applyFill="1" applyBorder="1" applyAlignment="1">
      <alignment horizontal="center"/>
    </xf>
    <xf numFmtId="0" fontId="24" fillId="14" borderId="3" xfId="0" applyFont="1" applyFill="1" applyBorder="1" applyAlignment="1">
      <alignment horizontal="center"/>
    </xf>
    <xf numFmtId="0" fontId="24" fillId="14" borderId="6" xfId="0" applyFont="1" applyFill="1" applyBorder="1" applyAlignment="1">
      <alignment horizontal="center"/>
    </xf>
    <xf numFmtId="0" fontId="24" fillId="14" borderId="43" xfId="0" applyFont="1" applyFill="1" applyBorder="1" applyAlignment="1">
      <alignment horizontal="center"/>
    </xf>
    <xf numFmtId="0" fontId="24" fillId="14" borderId="0" xfId="0" applyFont="1" applyFill="1" applyAlignment="1">
      <alignment horizontal="center"/>
    </xf>
    <xf numFmtId="0" fontId="24" fillId="14" borderId="16" xfId="0" applyFont="1" applyFill="1" applyBorder="1" applyAlignment="1">
      <alignment horizontal="center"/>
    </xf>
    <xf numFmtId="0" fontId="5" fillId="0" borderId="0" xfId="0" applyFont="1" applyAlignment="1">
      <alignment horizontal="left"/>
    </xf>
    <xf numFmtId="0" fontId="26" fillId="0" borderId="0" xfId="0" applyFont="1" applyAlignment="1">
      <alignment horizontal="center" wrapText="1"/>
    </xf>
    <xf numFmtId="0" fontId="26" fillId="0" borderId="16" xfId="0" applyFont="1" applyBorder="1" applyAlignment="1">
      <alignment horizontal="center" wrapText="1"/>
    </xf>
    <xf numFmtId="0" fontId="0" fillId="0" borderId="0" xfId="0" applyAlignment="1">
      <alignment horizontal="left"/>
    </xf>
    <xf numFmtId="0" fontId="0" fillId="0" borderId="16" xfId="0" applyBorder="1" applyAlignment="1">
      <alignment horizontal="left"/>
    </xf>
    <xf numFmtId="0" fontId="12" fillId="9" borderId="51" xfId="0" applyFont="1" applyFill="1" applyBorder="1" applyAlignment="1">
      <alignment horizontal="center"/>
    </xf>
    <xf numFmtId="49" fontId="10" fillId="7" borderId="4" xfId="0" applyNumberFormat="1" applyFont="1" applyFill="1" applyBorder="1" applyAlignment="1" applyProtection="1">
      <alignment horizontal="center"/>
      <protection locked="0"/>
    </xf>
    <xf numFmtId="49" fontId="10" fillId="7" borderId="3" xfId="0" applyNumberFormat="1" applyFont="1" applyFill="1" applyBorder="1" applyAlignment="1" applyProtection="1">
      <alignment horizontal="center"/>
      <protection locked="0"/>
    </xf>
    <xf numFmtId="49" fontId="10" fillId="7" borderId="6" xfId="0" applyNumberFormat="1" applyFont="1" applyFill="1" applyBorder="1" applyAlignment="1" applyProtection="1">
      <alignment horizontal="center"/>
      <protection locked="0"/>
    </xf>
    <xf numFmtId="49" fontId="10" fillId="7" borderId="9" xfId="0" applyNumberFormat="1" applyFont="1" applyFill="1" applyBorder="1" applyAlignment="1" applyProtection="1">
      <alignment horizontal="center"/>
      <protection locked="0"/>
    </xf>
    <xf numFmtId="49" fontId="10" fillId="7" borderId="10" xfId="0" applyNumberFormat="1" applyFont="1" applyFill="1" applyBorder="1" applyAlignment="1" applyProtection="1">
      <alignment horizontal="center"/>
      <protection locked="0"/>
    </xf>
    <xf numFmtId="49" fontId="10" fillId="7" borderId="42" xfId="0" applyNumberFormat="1" applyFont="1" applyFill="1" applyBorder="1" applyAlignment="1" applyProtection="1">
      <alignment horizontal="center"/>
      <protection locked="0"/>
    </xf>
    <xf numFmtId="0" fontId="24" fillId="0" borderId="4" xfId="0" applyFont="1" applyBorder="1" applyAlignment="1">
      <alignment horizontal="center"/>
    </xf>
    <xf numFmtId="0" fontId="24" fillId="0" borderId="3" xfId="0" applyFont="1" applyBorder="1" applyAlignment="1">
      <alignment horizontal="center"/>
    </xf>
    <xf numFmtId="0" fontId="24" fillId="0" borderId="6" xfId="0" applyFont="1" applyBorder="1" applyAlignment="1">
      <alignment horizontal="center"/>
    </xf>
    <xf numFmtId="0" fontId="24" fillId="0" borderId="43" xfId="0" applyFont="1" applyBorder="1" applyAlignment="1">
      <alignment horizontal="center"/>
    </xf>
    <xf numFmtId="0" fontId="24" fillId="0" borderId="0" xfId="0" applyFont="1" applyAlignment="1">
      <alignment horizontal="center"/>
    </xf>
    <xf numFmtId="0" fontId="24" fillId="0" borderId="16" xfId="0" applyFont="1" applyBorder="1" applyAlignment="1">
      <alignment horizontal="center"/>
    </xf>
    <xf numFmtId="0" fontId="24" fillId="0" borderId="9" xfId="0" applyFont="1" applyBorder="1" applyAlignment="1">
      <alignment horizontal="center"/>
    </xf>
    <xf numFmtId="0" fontId="24" fillId="0" borderId="10" xfId="0" applyFont="1" applyBorder="1" applyAlignment="1">
      <alignment horizontal="center"/>
    </xf>
    <xf numFmtId="0" fontId="24" fillId="0" borderId="42" xfId="0" applyFont="1" applyBorder="1" applyAlignment="1">
      <alignment horizontal="center"/>
    </xf>
    <xf numFmtId="0" fontId="21" fillId="0" borderId="21" xfId="0" applyFont="1" applyBorder="1" applyAlignment="1">
      <alignment horizontal="left" vertical="center" wrapText="1"/>
    </xf>
    <xf numFmtId="0" fontId="8" fillId="6" borderId="31" xfId="0" applyFont="1" applyFill="1" applyBorder="1" applyAlignment="1">
      <alignment horizontal="center"/>
    </xf>
    <xf numFmtId="0" fontId="8" fillId="6" borderId="32" xfId="0" applyFont="1" applyFill="1" applyBorder="1" applyAlignment="1">
      <alignment horizontal="center"/>
    </xf>
    <xf numFmtId="0" fontId="8" fillId="6" borderId="33" xfId="0" applyFont="1" applyFill="1" applyBorder="1" applyAlignment="1">
      <alignment horizontal="center"/>
    </xf>
    <xf numFmtId="0" fontId="1" fillId="0" borderId="34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25" fillId="8" borderId="9" xfId="0" applyFont="1" applyFill="1" applyBorder="1" applyAlignment="1">
      <alignment horizontal="center" vertical="center"/>
    </xf>
    <xf numFmtId="0" fontId="25" fillId="8" borderId="10" xfId="0" applyFont="1" applyFill="1" applyBorder="1" applyAlignment="1">
      <alignment horizontal="center" vertical="center"/>
    </xf>
    <xf numFmtId="0" fontId="25" fillId="8" borderId="42" xfId="0" applyFont="1" applyFill="1" applyBorder="1" applyAlignment="1">
      <alignment horizontal="center" vertical="center"/>
    </xf>
    <xf numFmtId="0" fontId="0" fillId="0" borderId="44" xfId="0" applyBorder="1" applyAlignment="1">
      <alignment horizontal="center"/>
    </xf>
    <xf numFmtId="0" fontId="0" fillId="0" borderId="21" xfId="0" applyBorder="1" applyAlignment="1">
      <alignment horizontal="center"/>
    </xf>
  </cellXfs>
  <cellStyles count="3">
    <cellStyle name="Hiperłącze" xfId="1" builtinId="8"/>
    <cellStyle name="Normalny" xfId="0" builtinId="0"/>
    <cellStyle name="Procentowy" xfId="2" builtinId="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F0F0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99"/>
      <color rgb="FF99FF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ail@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3">
    <pageSetUpPr fitToPage="1"/>
  </sheetPr>
  <dimension ref="A1:EW303"/>
  <sheetViews>
    <sheetView tabSelected="1" view="pageBreakPreview" zoomScaleNormal="100" zoomScaleSheetLayoutView="100" workbookViewId="0">
      <selection activeCell="E10" sqref="E10:I10"/>
    </sheetView>
  </sheetViews>
  <sheetFormatPr defaultColWidth="9.28515625" defaultRowHeight="12.75" x14ac:dyDescent="0.2"/>
  <cols>
    <col min="1" max="2" width="3" style="1" customWidth="1"/>
    <col min="3" max="3" width="2.42578125" style="1" customWidth="1"/>
    <col min="4" max="4" width="8.140625" style="1" customWidth="1"/>
    <col min="5" max="5" width="16.42578125" style="1" customWidth="1"/>
    <col min="6" max="6" width="8.85546875" style="1" customWidth="1"/>
    <col min="7" max="7" width="4.5703125" style="1" bestFit="1" customWidth="1"/>
    <col min="8" max="8" width="5.28515625" style="1" customWidth="1"/>
    <col min="9" max="9" width="21.7109375" style="1" customWidth="1"/>
    <col min="10" max="10" width="9.42578125" style="1" customWidth="1"/>
    <col min="11" max="11" width="8.5703125" style="1" customWidth="1"/>
    <col min="12" max="12" width="5.42578125" style="1" customWidth="1"/>
    <col min="13" max="13" width="3.28515625" style="1" customWidth="1"/>
    <col min="14" max="14" width="12.7109375" style="1" customWidth="1"/>
    <col min="15" max="15" width="11.42578125" style="1" customWidth="1"/>
    <col min="16" max="16" width="24.85546875" style="1" customWidth="1"/>
    <col min="17" max="19" width="9.28515625" style="1"/>
    <col min="20" max="20" width="10.140625" style="1" bestFit="1" customWidth="1"/>
    <col min="21" max="29" width="9.28515625" style="1" hidden="1" customWidth="1"/>
    <col min="30" max="16384" width="9.28515625" style="1"/>
  </cols>
  <sheetData>
    <row r="1" spans="1:153" ht="15.75" customHeight="1" x14ac:dyDescent="0.2">
      <c r="A1" s="169" t="s">
        <v>0</v>
      </c>
      <c r="B1" s="172" t="s">
        <v>1</v>
      </c>
      <c r="C1" s="173"/>
      <c r="D1" s="173"/>
      <c r="E1" s="173"/>
      <c r="F1" s="178" t="s">
        <v>2</v>
      </c>
      <c r="G1" s="179"/>
      <c r="H1" s="179"/>
      <c r="I1" s="179"/>
      <c r="J1" s="179"/>
      <c r="K1" s="182"/>
      <c r="L1" s="184"/>
      <c r="M1" s="185"/>
      <c r="N1" s="185"/>
      <c r="O1" s="185"/>
      <c r="P1" s="186"/>
    </row>
    <row r="2" spans="1:153" ht="19.5" customHeight="1" thickBot="1" x14ac:dyDescent="0.25">
      <c r="A2" s="170"/>
      <c r="B2" s="174"/>
      <c r="C2" s="175"/>
      <c r="D2" s="175"/>
      <c r="E2" s="175"/>
      <c r="F2" s="180"/>
      <c r="G2" s="181"/>
      <c r="H2" s="181"/>
      <c r="I2" s="181"/>
      <c r="J2" s="181"/>
      <c r="K2" s="183"/>
      <c r="L2" s="187" t="s">
        <v>3</v>
      </c>
      <c r="M2" s="188"/>
      <c r="N2" s="188"/>
      <c r="O2" s="188"/>
      <c r="P2" s="2">
        <f>K22</f>
        <v>46266</v>
      </c>
      <c r="U2" t="s">
        <v>111</v>
      </c>
      <c r="V2"/>
      <c r="W2">
        <v>0</v>
      </c>
      <c r="X2"/>
      <c r="Y2"/>
      <c r="Z2"/>
      <c r="AA2"/>
      <c r="AB2"/>
      <c r="AC2"/>
    </row>
    <row r="3" spans="1:153" ht="15.75" customHeight="1" x14ac:dyDescent="0.2">
      <c r="A3" s="170"/>
      <c r="B3" s="176"/>
      <c r="C3" s="175"/>
      <c r="D3" s="175"/>
      <c r="E3" s="177"/>
      <c r="F3" s="41"/>
      <c r="G3" s="41"/>
      <c r="H3" s="41"/>
      <c r="I3" s="41"/>
      <c r="J3" s="41"/>
      <c r="K3" s="70"/>
      <c r="L3" s="189"/>
      <c r="M3" s="189"/>
      <c r="N3" s="189"/>
      <c r="O3" s="189"/>
      <c r="P3" s="190"/>
      <c r="U3" t="s">
        <v>112</v>
      </c>
      <c r="V3" s="125"/>
      <c r="W3" s="1">
        <v>120</v>
      </c>
      <c r="X3" s="125"/>
      <c r="Y3" s="125"/>
      <c r="Z3" s="125"/>
      <c r="AA3" s="125"/>
      <c r="AB3" s="125"/>
    </row>
    <row r="4" spans="1:153" ht="17.25" customHeight="1" x14ac:dyDescent="0.2">
      <c r="A4" s="170"/>
      <c r="B4" s="191" t="s">
        <v>96</v>
      </c>
      <c r="C4" s="192"/>
      <c r="D4" s="192"/>
      <c r="E4" s="193"/>
      <c r="F4" s="41" t="s">
        <v>4</v>
      </c>
      <c r="G4" s="41"/>
      <c r="H4" s="41"/>
      <c r="I4" s="41"/>
      <c r="J4" s="41"/>
      <c r="K4" s="42"/>
      <c r="L4" s="43"/>
      <c r="M4" s="43"/>
      <c r="N4" s="43"/>
      <c r="O4" s="43"/>
      <c r="P4" s="3"/>
      <c r="U4" s="25" t="s">
        <v>113</v>
      </c>
      <c r="W4" s="1">
        <v>45</v>
      </c>
    </row>
    <row r="5" spans="1:153" ht="6.75" customHeight="1" x14ac:dyDescent="0.3">
      <c r="A5" s="170"/>
      <c r="B5" s="194"/>
      <c r="C5" s="192"/>
      <c r="D5" s="192"/>
      <c r="E5" s="193"/>
      <c r="F5" s="198"/>
      <c r="G5" s="199"/>
      <c r="H5" s="199"/>
      <c r="I5" s="199"/>
      <c r="J5" s="199"/>
      <c r="K5" s="199"/>
      <c r="L5" s="199"/>
      <c r="M5" s="199"/>
      <c r="N5" s="199"/>
      <c r="O5" s="199"/>
      <c r="P5" s="200"/>
    </row>
    <row r="6" spans="1:153" ht="17.25" customHeight="1" x14ac:dyDescent="0.25">
      <c r="A6" s="170"/>
      <c r="B6" s="195"/>
      <c r="C6" s="196"/>
      <c r="D6" s="196"/>
      <c r="E6" s="197"/>
      <c r="F6" s="201" t="s">
        <v>95</v>
      </c>
      <c r="G6" s="202"/>
      <c r="H6" s="202"/>
      <c r="I6" s="202"/>
      <c r="J6" s="202"/>
      <c r="K6" s="202"/>
      <c r="L6" s="202"/>
      <c r="M6" s="202"/>
      <c r="N6" s="202"/>
      <c r="O6" s="202"/>
      <c r="P6" s="203"/>
      <c r="U6" s="126">
        <f>IF(J27="x",W2,IF(J27="INSTRUKTOR",W3,W4))</f>
        <v>45</v>
      </c>
    </row>
    <row r="7" spans="1:153" ht="17.25" customHeight="1" x14ac:dyDescent="0.25">
      <c r="A7" s="170"/>
      <c r="B7" s="158" t="s">
        <v>5</v>
      </c>
      <c r="C7" s="159"/>
      <c r="D7" s="159"/>
      <c r="E7" s="159"/>
      <c r="F7" s="4" t="s">
        <v>6</v>
      </c>
      <c r="G7" s="160" t="s">
        <v>7</v>
      </c>
      <c r="H7" s="160"/>
      <c r="I7" s="160"/>
      <c r="J7" s="69" t="s">
        <v>8</v>
      </c>
      <c r="K7" s="161" t="s">
        <v>9</v>
      </c>
      <c r="L7" s="161"/>
      <c r="M7" s="161"/>
      <c r="N7" s="161"/>
      <c r="O7" s="161"/>
      <c r="P7" s="162"/>
    </row>
    <row r="8" spans="1:153" ht="15" customHeight="1" x14ac:dyDescent="0.25">
      <c r="A8" s="171"/>
      <c r="B8" s="5"/>
      <c r="C8" s="6"/>
      <c r="D8" s="6"/>
      <c r="E8" s="6"/>
      <c r="F8" s="7" t="s">
        <v>10</v>
      </c>
      <c r="G8" s="163" t="s">
        <v>11</v>
      </c>
      <c r="H8" s="163"/>
      <c r="I8" s="163"/>
      <c r="J8" s="8" t="s">
        <v>8</v>
      </c>
      <c r="K8" s="164" t="s">
        <v>12</v>
      </c>
      <c r="L8" s="164"/>
      <c r="M8" s="164"/>
      <c r="N8" s="164"/>
      <c r="O8" s="164"/>
      <c r="P8" s="165"/>
    </row>
    <row r="9" spans="1:153" s="9" customFormat="1" ht="3.75" customHeight="1" x14ac:dyDescent="0.2">
      <c r="A9" s="166"/>
      <c r="B9" s="167"/>
      <c r="C9" s="167"/>
      <c r="D9" s="167"/>
      <c r="E9" s="167"/>
      <c r="F9" s="167"/>
      <c r="G9" s="167"/>
      <c r="H9" s="167"/>
      <c r="I9" s="167"/>
      <c r="J9" s="167"/>
      <c r="K9" s="167"/>
      <c r="L9" s="167"/>
      <c r="M9" s="167"/>
      <c r="N9" s="167"/>
      <c r="O9" s="167"/>
      <c r="P9" s="168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</row>
    <row r="10" spans="1:153" ht="20.100000000000001" customHeight="1" x14ac:dyDescent="0.25">
      <c r="A10" s="218" t="s">
        <v>13</v>
      </c>
      <c r="B10" s="219" t="s">
        <v>14</v>
      </c>
      <c r="C10" s="220"/>
      <c r="D10" s="221"/>
      <c r="E10" s="222" t="s">
        <v>99</v>
      </c>
      <c r="F10" s="223"/>
      <c r="G10" s="223"/>
      <c r="H10" s="223"/>
      <c r="I10" s="224"/>
      <c r="J10" s="225" t="s">
        <v>15</v>
      </c>
      <c r="K10" s="226"/>
      <c r="L10" s="227" t="s">
        <v>99</v>
      </c>
      <c r="M10" s="223"/>
      <c r="N10" s="223"/>
      <c r="O10" s="223"/>
      <c r="P10" s="228"/>
      <c r="Y10" s="127"/>
      <c r="Z10" s="127"/>
      <c r="AB10" s="127"/>
    </row>
    <row r="11" spans="1:153" ht="20.100000000000001" customHeight="1" x14ac:dyDescent="0.2">
      <c r="A11" s="170"/>
      <c r="B11" s="229" t="s">
        <v>84</v>
      </c>
      <c r="C11" s="230"/>
      <c r="D11" s="230"/>
      <c r="E11" s="231"/>
      <c r="F11" s="238"/>
      <c r="G11" s="239"/>
      <c r="H11" s="239"/>
      <c r="I11" s="239"/>
      <c r="J11" s="239"/>
      <c r="K11" s="239"/>
      <c r="L11" s="240"/>
      <c r="M11" s="240"/>
      <c r="N11" s="240"/>
      <c r="O11" s="241"/>
      <c r="P11" s="135"/>
    </row>
    <row r="12" spans="1:153" ht="20.100000000000001" customHeight="1" x14ac:dyDescent="0.2">
      <c r="A12" s="170"/>
      <c r="B12" s="229" t="s">
        <v>85</v>
      </c>
      <c r="C12" s="230"/>
      <c r="D12" s="231"/>
      <c r="E12" s="215"/>
      <c r="F12" s="216"/>
      <c r="G12" s="216"/>
      <c r="H12" s="216"/>
      <c r="I12" s="242"/>
      <c r="J12" s="229" t="s">
        <v>86</v>
      </c>
      <c r="K12" s="231"/>
      <c r="L12" s="215"/>
      <c r="M12" s="216"/>
      <c r="N12" s="216"/>
      <c r="O12" s="216"/>
      <c r="P12" s="242"/>
    </row>
    <row r="13" spans="1:153" ht="19.5" customHeight="1" x14ac:dyDescent="0.2">
      <c r="A13" s="170"/>
      <c r="B13" s="229" t="s">
        <v>16</v>
      </c>
      <c r="C13" s="230"/>
      <c r="D13" s="231"/>
      <c r="E13" s="75"/>
      <c r="F13" s="243" t="s">
        <v>17</v>
      </c>
      <c r="G13" s="244"/>
      <c r="H13" s="244"/>
      <c r="I13" s="97"/>
      <c r="J13" s="10" t="s">
        <v>18</v>
      </c>
      <c r="K13" s="232"/>
      <c r="L13" s="233"/>
      <c r="M13" s="233"/>
      <c r="N13" s="233"/>
      <c r="O13" s="233"/>
      <c r="P13" s="234"/>
    </row>
    <row r="14" spans="1:153" ht="20.100000000000001" customHeight="1" x14ac:dyDescent="0.3">
      <c r="A14" s="170"/>
      <c r="B14" s="235" t="s">
        <v>19</v>
      </c>
      <c r="C14" s="236"/>
      <c r="D14" s="237"/>
      <c r="E14" s="204"/>
      <c r="F14" s="205"/>
      <c r="G14" s="205"/>
      <c r="H14" s="205"/>
      <c r="I14" s="206"/>
      <c r="J14" s="207" t="s">
        <v>20</v>
      </c>
      <c r="K14" s="208"/>
      <c r="L14" s="209" t="s">
        <v>73</v>
      </c>
      <c r="M14" s="210"/>
      <c r="N14" s="210"/>
      <c r="O14" s="210"/>
      <c r="P14" s="211"/>
    </row>
    <row r="15" spans="1:153" ht="20.100000000000001" customHeight="1" x14ac:dyDescent="0.2">
      <c r="A15" s="171"/>
      <c r="B15" s="212" t="s">
        <v>21</v>
      </c>
      <c r="C15" s="213"/>
      <c r="D15" s="213"/>
      <c r="E15" s="214"/>
      <c r="F15" s="215"/>
      <c r="G15" s="216"/>
      <c r="H15" s="216"/>
      <c r="I15" s="216"/>
      <c r="J15" s="216"/>
      <c r="K15" s="216"/>
      <c r="L15" s="216"/>
      <c r="M15" s="216"/>
      <c r="N15" s="216"/>
      <c r="O15" s="216"/>
      <c r="P15" s="217"/>
    </row>
    <row r="16" spans="1:153" s="9" customFormat="1" ht="3.75" customHeight="1" x14ac:dyDescent="0.2">
      <c r="A16" s="166"/>
      <c r="B16" s="167"/>
      <c r="C16" s="167"/>
      <c r="D16" s="167"/>
      <c r="E16" s="167"/>
      <c r="F16" s="167"/>
      <c r="G16" s="167"/>
      <c r="H16" s="167"/>
      <c r="I16" s="167"/>
      <c r="J16" s="167"/>
      <c r="K16" s="167"/>
      <c r="L16" s="167"/>
      <c r="M16" s="167"/>
      <c r="N16" s="167"/>
      <c r="O16" s="167"/>
      <c r="P16" s="168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1:31" ht="18.75" customHeight="1" thickBot="1" x14ac:dyDescent="0.25">
      <c r="A17" s="218" t="s">
        <v>22</v>
      </c>
      <c r="B17" s="53">
        <v>1</v>
      </c>
      <c r="C17" s="159" t="s">
        <v>74</v>
      </c>
      <c r="D17" s="159"/>
      <c r="E17" s="159"/>
      <c r="F17" s="159"/>
      <c r="G17" s="159"/>
      <c r="H17" s="159"/>
      <c r="I17" s="159"/>
      <c r="J17" s="159"/>
      <c r="K17" s="159"/>
      <c r="L17" s="159"/>
      <c r="M17" s="159"/>
      <c r="N17" s="159"/>
      <c r="O17" s="159"/>
      <c r="P17" s="253"/>
      <c r="S17" s="25"/>
      <c r="V17" t="s">
        <v>87</v>
      </c>
      <c r="W17" t="s">
        <v>88</v>
      </c>
      <c r="X17" t="s">
        <v>89</v>
      </c>
      <c r="Y17" t="s">
        <v>90</v>
      </c>
      <c r="Z17" t="s">
        <v>91</v>
      </c>
      <c r="AA17" t="s">
        <v>92</v>
      </c>
      <c r="AB17" t="s">
        <v>93</v>
      </c>
      <c r="AC17" t="s">
        <v>94</v>
      </c>
    </row>
    <row r="18" spans="1:31" ht="18.75" customHeight="1" thickBot="1" x14ac:dyDescent="0.25">
      <c r="A18" s="170"/>
      <c r="B18" s="44"/>
      <c r="C18" s="254" t="s">
        <v>114</v>
      </c>
      <c r="D18" s="254"/>
      <c r="E18" s="254"/>
      <c r="F18" s="254"/>
      <c r="G18" s="254"/>
      <c r="H18" s="254"/>
      <c r="I18" s="254"/>
      <c r="J18" s="254"/>
      <c r="K18" s="254"/>
      <c r="L18" s="254"/>
      <c r="M18" s="254"/>
      <c r="N18" s="254"/>
      <c r="O18" s="254"/>
      <c r="P18" s="255"/>
      <c r="R18" s="25"/>
      <c r="S18"/>
      <c r="T18" s="25"/>
      <c r="U18" s="129">
        <f>O23</f>
        <v>0</v>
      </c>
      <c r="V18" s="125">
        <f>INT(U18/1000)</f>
        <v>0</v>
      </c>
      <c r="W18" s="125">
        <f>INT(U18/100)-V18*10</f>
        <v>0</v>
      </c>
      <c r="X18" s="125">
        <f>INT(U18/10)-W18*10-V18*100</f>
        <v>0</v>
      </c>
      <c r="Y18" s="125">
        <f>INT(U18)-X18*10-W18*100-V18*1000</f>
        <v>0</v>
      </c>
      <c r="Z18" s="125">
        <f>X18*10+Y18</f>
        <v>0</v>
      </c>
      <c r="AA18" s="125">
        <f>INT(U18*10)-Y18*10-X18*100-W18*1000-V18*10000</f>
        <v>0</v>
      </c>
      <c r="AB18" s="125">
        <f>INT(U18*100)-AA18*10-Y18*100-X18*1000-W18*10000-V18*100000</f>
        <v>0</v>
      </c>
      <c r="AC18" s="1">
        <f>AB18+AA18*10</f>
        <v>0</v>
      </c>
      <c r="AD18" s="25"/>
      <c r="AE18" s="25"/>
    </row>
    <row r="19" spans="1:31" ht="18.75" customHeight="1" x14ac:dyDescent="0.25">
      <c r="A19" s="170"/>
      <c r="B19" s="44"/>
      <c r="C19" s="340" t="s">
        <v>119</v>
      </c>
      <c r="D19" s="340"/>
      <c r="E19" s="340"/>
      <c r="F19" s="340"/>
      <c r="G19" s="340"/>
      <c r="H19" s="340"/>
      <c r="I19" s="340"/>
      <c r="J19" s="136">
        <f>H26</f>
        <v>46266</v>
      </c>
      <c r="K19" s="137" t="s">
        <v>120</v>
      </c>
      <c r="L19" s="138"/>
      <c r="M19" s="139"/>
      <c r="N19" s="139"/>
      <c r="O19" s="139"/>
      <c r="P19" s="140"/>
      <c r="R19" s="51"/>
      <c r="S19" s="32"/>
      <c r="T19"/>
      <c r="U19" s="99"/>
      <c r="AD19"/>
      <c r="AE19"/>
    </row>
    <row r="20" spans="1:31" ht="18.75" customHeight="1" x14ac:dyDescent="0.25">
      <c r="A20" s="170"/>
      <c r="B20" s="44"/>
      <c r="C20" s="340" t="s">
        <v>115</v>
      </c>
      <c r="D20" s="340"/>
      <c r="E20" s="340"/>
      <c r="F20" s="340"/>
      <c r="G20" s="340"/>
      <c r="H20" s="340"/>
      <c r="I20" s="340"/>
      <c r="J20" s="340"/>
      <c r="K20" s="340"/>
      <c r="L20" s="340"/>
      <c r="M20" s="340"/>
      <c r="N20" s="340"/>
      <c r="O20" s="340"/>
      <c r="P20" s="341"/>
      <c r="R20" s="51"/>
      <c r="S20" s="32"/>
      <c r="T20"/>
      <c r="U20" s="99"/>
      <c r="AD20"/>
      <c r="AE20"/>
    </row>
    <row r="21" spans="1:31" ht="18.75" customHeight="1" x14ac:dyDescent="0.2">
      <c r="A21" s="170"/>
      <c r="B21" s="44"/>
      <c r="C21" s="405" t="s">
        <v>121</v>
      </c>
      <c r="D21" s="405"/>
      <c r="E21" s="405"/>
      <c r="F21" s="405"/>
      <c r="G21" s="141" t="str">
        <f>G26</f>
        <v>UP</v>
      </c>
      <c r="H21" s="142">
        <f>H26</f>
        <v>46266</v>
      </c>
      <c r="I21" s="141" t="str">
        <f>I26</f>
        <v>Mazowsze</v>
      </c>
      <c r="J21" s="339" t="str">
        <f>J26</f>
        <v>X</v>
      </c>
      <c r="K21" s="148"/>
      <c r="L21" s="148"/>
      <c r="M21" s="143"/>
      <c r="N21" s="143"/>
      <c r="O21" s="51"/>
      <c r="P21" s="144"/>
      <c r="R21" s="51"/>
      <c r="S21" s="51"/>
      <c r="T21" s="51"/>
      <c r="AD21" s="51"/>
      <c r="AE21" s="51"/>
    </row>
    <row r="22" spans="1:31" ht="18.75" customHeight="1" thickBot="1" x14ac:dyDescent="0.25">
      <c r="A22" s="170"/>
      <c r="B22" s="44">
        <v>2</v>
      </c>
      <c r="C22" s="317" t="s">
        <v>23</v>
      </c>
      <c r="D22" s="317"/>
      <c r="E22" s="317"/>
      <c r="F22" s="317"/>
      <c r="G22" s="317"/>
      <c r="H22" s="317"/>
      <c r="I22" s="317"/>
      <c r="J22" s="11" t="s">
        <v>24</v>
      </c>
      <c r="K22" s="318">
        <v>46266</v>
      </c>
      <c r="L22" s="319"/>
      <c r="M22" s="319"/>
      <c r="N22" s="320"/>
      <c r="O22" s="12" t="s">
        <v>25</v>
      </c>
      <c r="P22" s="50"/>
      <c r="V22" s="1" t="str">
        <f>IF(V18=0,"",IF(V18=1,"jeden",IF(V18=2,"dwa",IF(V18=3,"trzy",IF(V18=4,"cztery",IF(V18=5,"pięć",IF(V18=6,"sześć",IF(V18=7,"siedem",IF(V18=8,"osiem","dziewięć")))))))))</f>
        <v/>
      </c>
      <c r="W22" s="1" t="str">
        <f>IF(W18=0,"",IF(W18=1,"sto",IF(W18=2,"dwieście",IF(W18=3,"trzy",IF(W18=4,"cztery",IF(W18=5,"pięć",IF(W18=6,"sześć",IF(W18=7,"siedem",IF(W18=8,"osiem","dziewięć")))))))))</f>
        <v/>
      </c>
      <c r="X22" s="1" t="str">
        <f>IF(OR(X18=0,AND(Z18&gt;10,Z18&lt;20)),"",IF(X18=1,"dziesięć",IF(X18=2,"dwadzieścia",IF(X18=3,"trzy",IF(X18=4,"cztery",IF(X18=5,"pięć",IF(X18=6,"sześć",IF(X18=7,"siedem",IF(X18=8,"osiem","dziewięć")))))))))</f>
        <v/>
      </c>
      <c r="Y22" s="1" t="str">
        <f>IF(OR(Y18=0,AND(Z18&gt;10,Z18&lt;20)),"",IF(Y18=1,"jeden",IF(Y18=2,"dwa",IF(Y18=3,"trzy",IF(Y18=4,"cztery",IF(Y18=5,"pięć",IF(Y18=6,"sześć",IF(Y18=7,"siedem",IF(Y18=8,"osiem","dziewięć")))))))))</f>
        <v/>
      </c>
      <c r="Z22" s="1" t="str">
        <f>IF(Z18=11,"jedenaście",IF(Z18=12,"dwanaście",IF(Z18=13,"trzynaście",IF(Z18=14,"czterynaście",IF(Z18=15,"piętnaście",IF(Z18=16,"szesnaście",IF(Z18=17,"siedemnaście",IF(Z18=18,"osiemnaście",IF(Z18=19,"dziewiętnaście","")))))))))</f>
        <v/>
      </c>
      <c r="AA22" s="1" t="str">
        <f>IF(OR(AA18=0,AND(AC18&gt;10,AC18&lt;20)),"",IF(AA18=1,"dziesięć",IF(AA18=2,"dwadzieścia",IF(AA18=3,"trzy",IF(AA18=4,"cztery",IF(AA18=5,"pięć",IF(AA18=6,"sześć",IF(AA18=7,"siedem",IF(AA18=8,"osiem","dziewięć")))))))))</f>
        <v/>
      </c>
      <c r="AB22" s="1" t="str">
        <f>IF(OR(AB18=0,AND(AC18&gt;10,AC18&lt;20)),"",IF(AB18=1,"jeden",IF(AB18=2,"dwa",IF(AB18=3,"trzy",IF(AB18=4,"cztery",IF(AB18=5,"pięć",IF(AB18=6,"sześć",IF(AB18=7,"siedem",IF(AB18=8,"osiem","dziewięć")))))))))</f>
        <v/>
      </c>
      <c r="AC22" s="1" t="str">
        <f>IF(AC18=11,"jedenaście",IF(AC18=12,"dwanaście",IF(AC18=13,"trzynaście",IF(AC18=14,"czterynaście",IF(AC18=15,"piętnaście",IF(AC18=16,"szesnaście",IF(AC18=17,"siedemnaście",IF(AC18=18,"osiemnaście",IF(AC18=19,"dziewiętnaście","")))))))))</f>
        <v/>
      </c>
    </row>
    <row r="23" spans="1:31" ht="18.75" customHeight="1" thickBot="1" x14ac:dyDescent="0.3">
      <c r="A23" s="170"/>
      <c r="B23" s="44">
        <v>3</v>
      </c>
      <c r="C23" s="348" t="s">
        <v>98</v>
      </c>
      <c r="D23" s="348"/>
      <c r="E23" s="348"/>
      <c r="F23" s="348"/>
      <c r="G23" s="348"/>
      <c r="H23" s="348"/>
      <c r="I23" s="348"/>
      <c r="J23" s="348"/>
      <c r="K23" s="348"/>
      <c r="L23" s="348"/>
      <c r="M23" s="348"/>
      <c r="N23" s="349"/>
      <c r="O23" s="321">
        <f>N55</f>
        <v>0</v>
      </c>
      <c r="P23" s="322"/>
      <c r="V23" s="1" t="str">
        <f>IF(V18=0,"",IF(V18=1,"tysiąc",IF(AND(V18&gt;1,V18&lt;5),"tysiące","tysięcy")))</f>
        <v/>
      </c>
      <c r="W23" s="1" t="str">
        <f>IF(W18&lt;3,"",IF(OR(W18=3,W18=4),"sta","set"))</f>
        <v/>
      </c>
      <c r="X23" s="1" t="str">
        <f>IF(X18&lt;3,"",IF(OR(X18=3,X18=4),"dzieści","dziesiąt"))</f>
        <v/>
      </c>
      <c r="AA23" s="1" t="str">
        <f>IF(AA18&lt;3,"",IF(OR(AA18=3,AA18=4),"dzieści","dziesiąt"))</f>
        <v/>
      </c>
    </row>
    <row r="24" spans="1:31" ht="18.75" customHeight="1" x14ac:dyDescent="0.2">
      <c r="A24" s="170"/>
      <c r="B24" s="44"/>
      <c r="C24" s="148" t="s">
        <v>26</v>
      </c>
      <c r="D24" s="148"/>
      <c r="E24" s="356" t="str">
        <f>U27</f>
        <v xml:space="preserve">       </v>
      </c>
      <c r="F24" s="357"/>
      <c r="G24" s="357"/>
      <c r="H24" s="357"/>
      <c r="I24" s="357"/>
      <c r="J24" s="357"/>
      <c r="K24" s="357"/>
      <c r="L24" s="357"/>
      <c r="M24" s="357"/>
      <c r="N24" s="357"/>
      <c r="O24" s="357"/>
      <c r="P24" s="358"/>
    </row>
    <row r="25" spans="1:31" ht="18.75" customHeight="1" x14ac:dyDescent="0.2">
      <c r="A25" s="170"/>
      <c r="B25" s="44">
        <v>4</v>
      </c>
      <c r="C25" s="359" t="s">
        <v>27</v>
      </c>
      <c r="D25" s="359"/>
      <c r="E25" s="359"/>
      <c r="F25" s="359"/>
      <c r="G25" s="359"/>
      <c r="H25" s="359"/>
      <c r="I25" s="359"/>
      <c r="J25" s="360" t="s">
        <v>8</v>
      </c>
      <c r="K25" s="360"/>
      <c r="L25" s="361" t="s">
        <v>28</v>
      </c>
      <c r="M25" s="361"/>
      <c r="N25" s="361"/>
      <c r="O25" s="361"/>
      <c r="P25" s="362"/>
    </row>
    <row r="26" spans="1:31" ht="18.75" customHeight="1" thickBot="1" x14ac:dyDescent="0.25">
      <c r="A26" s="170"/>
      <c r="B26" s="44">
        <v>5</v>
      </c>
      <c r="C26" s="147" t="s">
        <v>29</v>
      </c>
      <c r="D26" s="147"/>
      <c r="E26" s="147"/>
      <c r="F26" s="130"/>
      <c r="G26" s="130" t="s">
        <v>116</v>
      </c>
      <c r="H26" s="112">
        <f>K22</f>
        <v>46266</v>
      </c>
      <c r="I26" s="13" t="s">
        <v>117</v>
      </c>
      <c r="J26" s="332" t="s">
        <v>111</v>
      </c>
      <c r="K26" s="333"/>
      <c r="L26" s="334"/>
      <c r="M26" s="132" t="s">
        <v>99</v>
      </c>
      <c r="N26" s="133">
        <f>IF(J26="x",W2,IF(J26="INSTRUKTOR",W3,W4))</f>
        <v>0</v>
      </c>
      <c r="O26" s="133" t="s">
        <v>118</v>
      </c>
      <c r="P26" s="131"/>
      <c r="V26" s="128" t="s">
        <v>97</v>
      </c>
      <c r="Y26" s="127" t="str">
        <f>IF(INT(U18)&gt;0,IF(OR(AND(Z18&gt;10,Z18&lt;22),Z18=31,Z18=41,Z18=51,Z18=61,Z18=71,Z18=81,Z18=91),"złotych",IF(Y18=1,"złoty",IF(AND(Y18&gt;1,Y18&lt;5),"złote",IF(OR(Y18=0,Y18&gt;4),"złotych")))),"")</f>
        <v/>
      </c>
      <c r="Z26" s="127"/>
      <c r="AB26" s="127" t="str">
        <f>IF(U18-INT(U18)&gt;0,IF(OR(AND(AC18&gt;10,AC18&lt;22),AC18=31,AC18=41,AC18=51,AC18=61,AC18=71,AC18=81,AC18=91),"groszy",IF(AB18=1,"grosz",IF(AND(AB18&gt;1,AB18&lt;5),"grosze",IF(OR(AB18=0,AB18&gt;4),"groszy")))),"")</f>
        <v/>
      </c>
    </row>
    <row r="27" spans="1:31" ht="18.75" customHeight="1" thickBot="1" x14ac:dyDescent="0.25">
      <c r="A27" s="170"/>
      <c r="B27" s="54"/>
      <c r="C27" s="156"/>
      <c r="D27" s="156"/>
      <c r="E27" s="156"/>
      <c r="F27" s="156"/>
      <c r="G27" s="156"/>
      <c r="H27" s="156"/>
      <c r="I27" s="156"/>
      <c r="J27" s="156"/>
      <c r="K27" s="156"/>
      <c r="L27" s="156"/>
      <c r="M27" s="156"/>
      <c r="N27" s="156"/>
      <c r="O27" s="156"/>
      <c r="P27" s="14"/>
      <c r="U27" s="108" t="str">
        <f>V22&amp;" "&amp;V23&amp;" "&amp;W22&amp;W23&amp;" "&amp;X22&amp;X23&amp;" "&amp;Y22&amp;Z22&amp;" "&amp;Y26&amp;AA23&amp;" "&amp;AB22&amp;AC22&amp; " "&amp;AB26</f>
        <v xml:space="preserve">       </v>
      </c>
    </row>
    <row r="28" spans="1:31" ht="18.75" customHeight="1" x14ac:dyDescent="0.2">
      <c r="A28" s="170"/>
      <c r="B28" s="54"/>
      <c r="C28" s="156"/>
      <c r="D28" s="156"/>
      <c r="E28" s="156"/>
      <c r="F28" s="156"/>
      <c r="G28" s="156"/>
      <c r="H28" s="156"/>
      <c r="I28" s="156"/>
      <c r="J28" s="156"/>
      <c r="K28" s="156"/>
      <c r="L28" s="156"/>
      <c r="M28" s="156"/>
      <c r="N28" s="156"/>
      <c r="O28" s="156"/>
      <c r="P28" s="14"/>
    </row>
    <row r="29" spans="1:31" ht="18.75" customHeight="1" x14ac:dyDescent="0.2">
      <c r="A29" s="170"/>
      <c r="B29" s="54"/>
      <c r="C29" s="156"/>
      <c r="D29" s="156"/>
      <c r="E29" s="156"/>
      <c r="F29" s="156"/>
      <c r="G29" s="156"/>
      <c r="H29" s="156"/>
      <c r="I29" s="156"/>
      <c r="J29" s="156"/>
      <c r="K29" s="156"/>
      <c r="L29" s="156"/>
      <c r="M29" s="156"/>
      <c r="N29" s="156"/>
      <c r="O29" s="156"/>
      <c r="P29" s="14"/>
    </row>
    <row r="30" spans="1:31" ht="26.25" customHeight="1" x14ac:dyDescent="0.2">
      <c r="A30" s="170"/>
      <c r="B30" s="44">
        <v>6</v>
      </c>
      <c r="C30" s="157" t="s">
        <v>30</v>
      </c>
      <c r="D30" s="157"/>
      <c r="E30" s="157"/>
      <c r="F30" s="157"/>
      <c r="G30" s="157"/>
      <c r="H30" s="157"/>
      <c r="I30" s="157"/>
      <c r="J30" s="157"/>
      <c r="K30" s="157"/>
      <c r="L30" s="157"/>
      <c r="M30" s="157"/>
      <c r="N30" s="157"/>
      <c r="O30" s="157"/>
      <c r="P30" s="15"/>
    </row>
    <row r="31" spans="1:31" ht="18.75" customHeight="1" x14ac:dyDescent="0.2">
      <c r="A31" s="170"/>
      <c r="B31" s="44">
        <v>7</v>
      </c>
      <c r="C31" s="262" t="s">
        <v>31</v>
      </c>
      <c r="D31" s="262"/>
      <c r="E31" s="262"/>
      <c r="F31" s="262"/>
      <c r="G31" s="262"/>
      <c r="H31" s="262"/>
      <c r="I31" s="262"/>
      <c r="J31" s="262"/>
      <c r="K31" s="262"/>
      <c r="L31" s="262"/>
      <c r="M31" s="262"/>
      <c r="N31" s="262"/>
      <c r="O31" s="262"/>
      <c r="P31" s="16"/>
    </row>
    <row r="32" spans="1:31" ht="18.75" customHeight="1" x14ac:dyDescent="0.2">
      <c r="A32" s="170"/>
      <c r="B32" s="44">
        <v>8</v>
      </c>
      <c r="C32" s="262" t="s">
        <v>32</v>
      </c>
      <c r="D32" s="262"/>
      <c r="E32" s="262"/>
      <c r="F32" s="262"/>
      <c r="G32" s="262"/>
      <c r="H32" s="262"/>
      <c r="I32" s="262"/>
      <c r="J32" s="262"/>
      <c r="K32" s="262"/>
      <c r="L32" s="262"/>
      <c r="M32" s="262"/>
      <c r="N32" s="262"/>
      <c r="O32" s="262"/>
      <c r="P32" s="16"/>
      <c r="T32" s="127"/>
    </row>
    <row r="33" spans="1:153" ht="18.75" customHeight="1" thickBot="1" x14ac:dyDescent="0.25">
      <c r="A33" s="170"/>
      <c r="B33" s="52">
        <v>9</v>
      </c>
      <c r="C33" s="426" t="s">
        <v>33</v>
      </c>
      <c r="D33" s="426"/>
      <c r="E33" s="426"/>
      <c r="F33" s="426"/>
      <c r="G33" s="426"/>
      <c r="H33" s="426"/>
      <c r="I33" s="426"/>
      <c r="J33" s="426"/>
      <c r="K33" s="426"/>
      <c r="L33" s="426"/>
      <c r="M33" s="426"/>
      <c r="N33" s="426"/>
      <c r="O33" s="426"/>
      <c r="P33" s="17"/>
      <c r="T33" s="127"/>
      <c r="W33" s="134"/>
    </row>
    <row r="34" spans="1:153" ht="15.75" customHeight="1" x14ac:dyDescent="0.2">
      <c r="A34" s="170"/>
      <c r="B34" s="44"/>
      <c r="C34" s="45"/>
      <c r="D34" s="45"/>
      <c r="E34" s="417" t="s">
        <v>34</v>
      </c>
      <c r="F34" s="418"/>
      <c r="G34" s="418"/>
      <c r="H34" s="418"/>
      <c r="I34" s="419"/>
      <c r="J34" s="45"/>
      <c r="K34" s="385" t="s">
        <v>35</v>
      </c>
      <c r="L34" s="386"/>
      <c r="M34" s="386"/>
      <c r="N34" s="386"/>
      <c r="O34" s="387"/>
      <c r="P34" s="16"/>
    </row>
    <row r="35" spans="1:153" ht="15.75" customHeight="1" x14ac:dyDescent="0.2">
      <c r="A35" s="170"/>
      <c r="B35" s="44"/>
      <c r="C35" s="45"/>
      <c r="D35" s="45"/>
      <c r="E35" s="420"/>
      <c r="F35" s="421"/>
      <c r="G35" s="421"/>
      <c r="H35" s="421"/>
      <c r="I35" s="422"/>
      <c r="J35" s="45"/>
      <c r="K35" s="388"/>
      <c r="L35" s="389"/>
      <c r="M35" s="389"/>
      <c r="N35" s="389"/>
      <c r="O35" s="390"/>
      <c r="P35" s="16"/>
    </row>
    <row r="36" spans="1:153" ht="15.75" customHeight="1" x14ac:dyDescent="0.2">
      <c r="A36" s="170"/>
      <c r="B36" s="44"/>
      <c r="C36" s="45"/>
      <c r="D36" s="45"/>
      <c r="E36" s="420"/>
      <c r="F36" s="421"/>
      <c r="G36" s="421"/>
      <c r="H36" s="421"/>
      <c r="I36" s="422"/>
      <c r="J36" s="45"/>
      <c r="K36" s="388"/>
      <c r="L36" s="389"/>
      <c r="M36" s="389"/>
      <c r="N36" s="389"/>
      <c r="O36" s="390"/>
      <c r="P36" s="16"/>
    </row>
    <row r="37" spans="1:153" ht="15.75" customHeight="1" thickBot="1" x14ac:dyDescent="0.25">
      <c r="A37" s="170"/>
      <c r="B37" s="44"/>
      <c r="C37" s="45"/>
      <c r="D37" s="45"/>
      <c r="E37" s="423"/>
      <c r="F37" s="424"/>
      <c r="G37" s="424"/>
      <c r="H37" s="424"/>
      <c r="I37" s="425"/>
      <c r="J37" s="45"/>
      <c r="K37" s="391"/>
      <c r="L37" s="392"/>
      <c r="M37" s="392"/>
      <c r="N37" s="392"/>
      <c r="O37" s="393"/>
      <c r="P37" s="16"/>
    </row>
    <row r="38" spans="1:153" ht="15.75" customHeight="1" x14ac:dyDescent="0.2">
      <c r="A38" s="171"/>
      <c r="B38" s="44"/>
      <c r="C38" s="45"/>
      <c r="D38" s="45"/>
      <c r="E38" s="45"/>
      <c r="F38" s="45"/>
      <c r="G38" s="45"/>
      <c r="H38" s="45"/>
      <c r="I38" s="45"/>
      <c r="J38" s="45"/>
      <c r="K38" s="45"/>
      <c r="L38" s="45"/>
      <c r="P38" s="16"/>
    </row>
    <row r="39" spans="1:153" s="9" customFormat="1" ht="3.75" customHeight="1" x14ac:dyDescent="0.2">
      <c r="A39" s="427"/>
      <c r="B39" s="428"/>
      <c r="C39" s="428"/>
      <c r="D39" s="428"/>
      <c r="E39" s="428"/>
      <c r="F39" s="428"/>
      <c r="G39" s="428"/>
      <c r="H39" s="428"/>
      <c r="I39" s="428"/>
      <c r="J39" s="428"/>
      <c r="K39" s="428"/>
      <c r="L39" s="428"/>
      <c r="M39" s="428"/>
      <c r="N39" s="428"/>
      <c r="O39" s="428"/>
      <c r="P39" s="429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ht="15" customHeight="1" thickBot="1" x14ac:dyDescent="0.25">
      <c r="A40" s="430"/>
      <c r="F40" s="432" t="s">
        <v>36</v>
      </c>
      <c r="G40" s="433"/>
      <c r="H40" s="433"/>
      <c r="I40" s="433"/>
      <c r="J40" s="434"/>
      <c r="K40" s="18"/>
      <c r="L40" s="435" t="s">
        <v>37</v>
      </c>
      <c r="M40" s="436"/>
      <c r="N40" s="436"/>
      <c r="O40" s="436"/>
      <c r="P40" s="19">
        <f>P22</f>
        <v>0</v>
      </c>
    </row>
    <row r="41" spans="1:153" ht="15" customHeight="1" x14ac:dyDescent="0.2">
      <c r="A41" s="431"/>
      <c r="D41" s="46" t="s">
        <v>38</v>
      </c>
      <c r="E41" s="263" t="str">
        <f>E10</f>
        <v>x</v>
      </c>
      <c r="F41" s="264"/>
      <c r="G41" s="264"/>
      <c r="H41" s="264"/>
      <c r="I41" s="264"/>
      <c r="J41" s="265" t="str">
        <f>L10</f>
        <v>x</v>
      </c>
      <c r="K41" s="265"/>
      <c r="L41" s="265"/>
      <c r="M41" s="265"/>
      <c r="N41" s="265"/>
      <c r="O41" s="266"/>
      <c r="P41" s="16"/>
    </row>
    <row r="42" spans="1:153" ht="15" customHeight="1" x14ac:dyDescent="0.25">
      <c r="A42" s="431"/>
      <c r="D42" s="46" t="s">
        <v>39</v>
      </c>
      <c r="E42" s="267" t="s">
        <v>40</v>
      </c>
      <c r="F42" s="268"/>
      <c r="G42" s="268"/>
      <c r="H42" s="268"/>
      <c r="I42" s="268"/>
      <c r="J42" s="268"/>
      <c r="K42" s="268"/>
      <c r="L42" s="268"/>
      <c r="M42" s="268"/>
      <c r="N42" s="268"/>
      <c r="O42" s="269"/>
      <c r="P42" s="16"/>
    </row>
    <row r="43" spans="1:153" ht="15" customHeight="1" thickBot="1" x14ac:dyDescent="0.25">
      <c r="A43" s="431"/>
      <c r="P43" s="16"/>
    </row>
    <row r="44" spans="1:153" ht="26.25" customHeight="1" thickBot="1" x14ac:dyDescent="0.3">
      <c r="A44" s="431"/>
      <c r="E44" s="98">
        <v>0</v>
      </c>
      <c r="F44" s="96">
        <v>1</v>
      </c>
      <c r="G44" s="295" t="s">
        <v>41</v>
      </c>
      <c r="H44" s="295"/>
      <c r="I44" s="295"/>
      <c r="J44" s="295"/>
      <c r="K44" s="295"/>
      <c r="L44" s="296"/>
      <c r="N44" s="286" t="s">
        <v>62</v>
      </c>
      <c r="O44" s="287"/>
      <c r="P44" s="288"/>
    </row>
    <row r="45" spans="1:153" ht="26.25" customHeight="1" x14ac:dyDescent="0.2">
      <c r="A45" s="431"/>
      <c r="E45" s="60">
        <f>E44*9.76%</f>
        <v>0</v>
      </c>
      <c r="F45" s="66">
        <v>2</v>
      </c>
      <c r="G45" s="350" t="s">
        <v>63</v>
      </c>
      <c r="H45" s="351"/>
      <c r="I45" s="351"/>
      <c r="J45" s="351"/>
      <c r="K45" s="351"/>
      <c r="L45" s="352"/>
      <c r="M45" s="62"/>
      <c r="N45" s="289"/>
      <c r="O45" s="290"/>
      <c r="P45" s="291"/>
    </row>
    <row r="46" spans="1:153" ht="26.25" customHeight="1" x14ac:dyDescent="0.2">
      <c r="A46" s="431"/>
      <c r="E46" s="57">
        <f>E44*1.5%</f>
        <v>0</v>
      </c>
      <c r="F46" s="67">
        <v>3</v>
      </c>
      <c r="G46" s="149" t="s">
        <v>64</v>
      </c>
      <c r="H46" s="150"/>
      <c r="I46" s="150"/>
      <c r="J46" s="150"/>
      <c r="K46" s="150"/>
      <c r="L46" s="151"/>
      <c r="N46" s="292"/>
      <c r="O46" s="293"/>
      <c r="P46" s="294"/>
    </row>
    <row r="47" spans="1:153" ht="26.25" customHeight="1" x14ac:dyDescent="0.2">
      <c r="A47" s="431"/>
      <c r="E47" s="57">
        <v>0</v>
      </c>
      <c r="F47" s="67">
        <v>4</v>
      </c>
      <c r="G47" s="149" t="s">
        <v>66</v>
      </c>
      <c r="H47" s="150"/>
      <c r="I47" s="150"/>
      <c r="J47" s="150"/>
      <c r="K47" s="150"/>
      <c r="L47" s="151"/>
      <c r="N47" s="285" t="s">
        <v>65</v>
      </c>
      <c r="O47" s="285"/>
      <c r="P47" s="71">
        <f>P48+E45</f>
        <v>0</v>
      </c>
    </row>
    <row r="48" spans="1:153" ht="26.25" customHeight="1" x14ac:dyDescent="0.2">
      <c r="A48" s="431"/>
      <c r="E48" s="57">
        <f>E45+E46+E47</f>
        <v>0</v>
      </c>
      <c r="F48" s="67">
        <v>5</v>
      </c>
      <c r="G48" s="149" t="s">
        <v>67</v>
      </c>
      <c r="H48" s="150"/>
      <c r="I48" s="150"/>
      <c r="J48" s="150"/>
      <c r="K48" s="150"/>
      <c r="L48" s="151"/>
      <c r="N48" s="297" t="s">
        <v>61</v>
      </c>
      <c r="O48" s="297"/>
      <c r="P48" s="72">
        <f>E44*9.76%</f>
        <v>0</v>
      </c>
    </row>
    <row r="49" spans="1:33" ht="26.25" customHeight="1" x14ac:dyDescent="0.2">
      <c r="A49" s="431"/>
      <c r="E49" s="58">
        <f>(E44-E48)*20%</f>
        <v>0</v>
      </c>
      <c r="F49" s="67">
        <v>6</v>
      </c>
      <c r="G49" s="149" t="s">
        <v>76</v>
      </c>
      <c r="H49" s="150"/>
      <c r="I49" s="150"/>
      <c r="J49" s="150"/>
      <c r="K49" s="150"/>
      <c r="L49" s="151"/>
      <c r="N49" s="285" t="s">
        <v>68</v>
      </c>
      <c r="O49" s="285"/>
      <c r="P49" s="71">
        <f>P50+E46</f>
        <v>0</v>
      </c>
    </row>
    <row r="50" spans="1:33" ht="22.5" customHeight="1" x14ac:dyDescent="0.2">
      <c r="A50" s="431"/>
      <c r="D50" s="51"/>
      <c r="E50" s="57">
        <f>ROUND(E44-E48-E49,0)</f>
        <v>0</v>
      </c>
      <c r="F50" s="67">
        <v>7</v>
      </c>
      <c r="G50" s="155" t="s">
        <v>77</v>
      </c>
      <c r="H50" s="155"/>
      <c r="I50" s="155"/>
      <c r="J50" s="155"/>
      <c r="K50" s="155"/>
      <c r="L50" s="155"/>
      <c r="N50" s="297" t="s">
        <v>82</v>
      </c>
      <c r="O50" s="297"/>
      <c r="P50" s="72">
        <f>E44*6.5%</f>
        <v>0</v>
      </c>
    </row>
    <row r="51" spans="1:33" ht="22.5" customHeight="1" x14ac:dyDescent="0.2">
      <c r="A51" s="431"/>
      <c r="E51" s="58">
        <f>E50*12%</f>
        <v>0</v>
      </c>
      <c r="F51" s="67">
        <v>8</v>
      </c>
      <c r="G51" s="155" t="s">
        <v>78</v>
      </c>
      <c r="H51" s="155"/>
      <c r="I51" s="155"/>
      <c r="J51" s="155"/>
      <c r="K51" s="155"/>
      <c r="L51" s="155"/>
      <c r="N51" s="285" t="s">
        <v>69</v>
      </c>
      <c r="O51" s="285"/>
      <c r="P51" s="71">
        <f>E44*0.67%</f>
        <v>0</v>
      </c>
    </row>
    <row r="52" spans="1:33" ht="22.5" customHeight="1" x14ac:dyDescent="0.2">
      <c r="A52" s="431"/>
      <c r="E52" s="59">
        <f>ROUND(E51,0)</f>
        <v>0</v>
      </c>
      <c r="F52" s="67">
        <v>9</v>
      </c>
      <c r="G52" s="155" t="s">
        <v>80</v>
      </c>
      <c r="H52" s="155"/>
      <c r="I52" s="155"/>
      <c r="J52" s="155"/>
      <c r="K52" s="155"/>
      <c r="L52" s="155"/>
      <c r="N52" s="410" t="s">
        <v>81</v>
      </c>
      <c r="O52" s="410"/>
      <c r="P52" s="73">
        <f>E44*2.45%</f>
        <v>0</v>
      </c>
    </row>
    <row r="53" spans="1:33" ht="22.5" customHeight="1" x14ac:dyDescent="0.2">
      <c r="A53" s="431"/>
      <c r="E53" s="57">
        <f>E44-E48</f>
        <v>0</v>
      </c>
      <c r="F53" s="67">
        <v>10</v>
      </c>
      <c r="G53" s="149" t="s">
        <v>71</v>
      </c>
      <c r="H53" s="150"/>
      <c r="I53" s="150"/>
      <c r="J53" s="150"/>
      <c r="K53" s="150"/>
      <c r="L53" s="151"/>
      <c r="N53" s="145" t="s">
        <v>70</v>
      </c>
      <c r="O53" s="146"/>
      <c r="P53" s="74">
        <f>P47+P49+P51</f>
        <v>0</v>
      </c>
    </row>
    <row r="54" spans="1:33" ht="22.5" customHeight="1" thickBot="1" x14ac:dyDescent="0.25">
      <c r="A54" s="431"/>
      <c r="E54" s="61">
        <f>E53*9%</f>
        <v>0</v>
      </c>
      <c r="F54" s="68">
        <v>11</v>
      </c>
      <c r="G54" s="298" t="s">
        <v>79</v>
      </c>
      <c r="H54" s="299"/>
      <c r="I54" s="299"/>
      <c r="J54" s="299"/>
      <c r="K54" s="299"/>
      <c r="L54" s="300"/>
      <c r="N54" s="152" t="s">
        <v>72</v>
      </c>
      <c r="O54" s="153"/>
      <c r="P54" s="154"/>
    </row>
    <row r="55" spans="1:33" ht="26.25" customHeight="1" thickBot="1" x14ac:dyDescent="0.3">
      <c r="A55" s="431"/>
      <c r="E55" s="64">
        <f>E44-E48-E52-E54</f>
        <v>0</v>
      </c>
      <c r="F55" s="65">
        <v>12</v>
      </c>
      <c r="G55" s="345" t="s">
        <v>75</v>
      </c>
      <c r="H55" s="346"/>
      <c r="I55" s="346"/>
      <c r="J55" s="346"/>
      <c r="K55" s="346"/>
      <c r="L55" s="347"/>
      <c r="N55" s="342">
        <f>E44+P48+P50+P52+P51</f>
        <v>0</v>
      </c>
      <c r="O55" s="343"/>
      <c r="P55" s="344"/>
      <c r="R55" s="99"/>
      <c r="S55" s="99"/>
      <c r="T55" s="99"/>
      <c r="U55" s="99"/>
      <c r="X55" s="99"/>
      <c r="Y55" s="99"/>
      <c r="Z55" s="99"/>
      <c r="AA55" s="99"/>
    </row>
    <row r="56" spans="1:33" ht="15" customHeight="1" thickBot="1" x14ac:dyDescent="0.25">
      <c r="A56" s="431"/>
      <c r="P56" s="16"/>
      <c r="R56" s="99"/>
      <c r="S56" s="99"/>
      <c r="T56" s="99"/>
      <c r="V56" t="s">
        <v>87</v>
      </c>
      <c r="W56" t="s">
        <v>88</v>
      </c>
      <c r="X56" t="s">
        <v>89</v>
      </c>
      <c r="Y56" t="s">
        <v>90</v>
      </c>
      <c r="Z56" t="s">
        <v>91</v>
      </c>
      <c r="AA56" t="s">
        <v>92</v>
      </c>
      <c r="AB56" t="s">
        <v>93</v>
      </c>
      <c r="AC56" t="s">
        <v>94</v>
      </c>
    </row>
    <row r="57" spans="1:33" ht="15" customHeight="1" thickBot="1" x14ac:dyDescent="0.25">
      <c r="A57" s="431"/>
      <c r="E57" s="282" t="s">
        <v>42</v>
      </c>
      <c r="F57" s="283"/>
      <c r="G57" s="283"/>
      <c r="H57" s="283"/>
      <c r="I57" s="283"/>
      <c r="J57" s="283"/>
      <c r="K57" s="283"/>
      <c r="L57" s="283"/>
      <c r="M57" s="283"/>
      <c r="N57" s="283"/>
      <c r="O57" s="284"/>
      <c r="P57" s="16"/>
      <c r="U57" s="129">
        <f>E63</f>
        <v>0</v>
      </c>
      <c r="V57" s="125">
        <f>INT(U57/1000)</f>
        <v>0</v>
      </c>
      <c r="W57" s="125">
        <f>INT(U57/100)-V57*10</f>
        <v>0</v>
      </c>
      <c r="X57" s="125">
        <f>INT(U57/10)-W57*10-V57*100</f>
        <v>0</v>
      </c>
      <c r="Y57" s="125">
        <f>INT(U57)-X57*10-W57*100-V57*1000</f>
        <v>0</v>
      </c>
      <c r="Z57" s="125">
        <f>X57*10+Y57</f>
        <v>0</v>
      </c>
      <c r="AA57" s="125">
        <f>INT(U57*10)-Y57*10-X57*100-W57*1000-V57*10000</f>
        <v>0</v>
      </c>
      <c r="AB57" s="125">
        <f>INT(U57*100)-AA57*10-Y57*100-X57*1000-W57*10000-V57*100000</f>
        <v>0</v>
      </c>
      <c r="AC57" s="1">
        <f>AB57+AA57*10</f>
        <v>0</v>
      </c>
    </row>
    <row r="58" spans="1:33" ht="15" customHeight="1" thickBot="1" x14ac:dyDescent="0.25">
      <c r="A58" s="431"/>
      <c r="E58" s="279" t="s">
        <v>55</v>
      </c>
      <c r="F58" s="280"/>
      <c r="G58" s="280"/>
      <c r="H58" s="280"/>
      <c r="I58" s="280"/>
      <c r="J58" s="280"/>
      <c r="K58" s="280"/>
      <c r="L58" s="280"/>
      <c r="M58" s="280"/>
      <c r="N58" s="280"/>
      <c r="O58" s="281"/>
      <c r="P58" s="16"/>
      <c r="U58" s="99"/>
    </row>
    <row r="59" spans="1:33" ht="15" customHeight="1" x14ac:dyDescent="0.2">
      <c r="A59" s="431"/>
      <c r="E59" s="411"/>
      <c r="F59" s="412"/>
      <c r="G59" s="412"/>
      <c r="H59" s="412"/>
      <c r="I59" s="412"/>
      <c r="J59" s="412"/>
      <c r="K59" s="412"/>
      <c r="L59" s="412"/>
      <c r="M59" s="412"/>
      <c r="N59" s="412"/>
      <c r="O59" s="413"/>
      <c r="P59" s="16"/>
    </row>
    <row r="60" spans="1:33" ht="15" customHeight="1" thickBot="1" x14ac:dyDescent="0.25">
      <c r="A60" s="431"/>
      <c r="E60" s="414"/>
      <c r="F60" s="415"/>
      <c r="G60" s="415"/>
      <c r="H60" s="415"/>
      <c r="I60" s="415"/>
      <c r="J60" s="415"/>
      <c r="K60" s="415"/>
      <c r="L60" s="415"/>
      <c r="M60" s="415"/>
      <c r="N60" s="415"/>
      <c r="O60" s="416"/>
      <c r="P60" s="16"/>
      <c r="V60" s="1" t="str">
        <f>IF(V57=0,"",IF(V57=1,"jeden",IF(V57=2,"dwa",IF(V57=3,"trzy",IF(V57=4,"cztery",IF(V57=5,"pięć",IF(V57=6,"sześć",IF(V57=7,"siedem",IF(V57=8,"osiem","dziewięć")))))))))</f>
        <v/>
      </c>
      <c r="W60" s="1" t="str">
        <f>IF(W57=0,"",IF(W57=1,"sto",IF(W57=2,"dwieście",IF(W57=3,"trzy",IF(W57=4,"cztery",IF(W57=5,"pięć",IF(W57=6,"sześć",IF(W57=7,"siedem",IF(W57=8,"osiem","dziewięć")))))))))</f>
        <v/>
      </c>
      <c r="X60" s="1" t="str">
        <f>IF(OR(X57=0,AND(Z57&gt;10,Z57&lt;20)),"",IF(X57=1,"dziesięć",IF(X57=2,"dwadzieścia",IF(X57=3,"trzy",IF(X57=4,"cztery",IF(X57=5,"pięć",IF(X57=6,"sześć",IF(X57=7,"siedem",IF(X57=8,"osiem","dziewięć")))))))))</f>
        <v/>
      </c>
      <c r="Y60" s="1" t="str">
        <f>IF(OR(Y57=0,AND(Z57&gt;10,Z57&lt;20)),"",IF(Y57=1,"jeden",IF(Y57=2,"dwa",IF(Y57=3,"trzy",IF(Y57=4,"cztery",IF(Y57=5,"pięć",IF(Y57=6,"sześć",IF(Y57=7,"siedem",IF(Y57=8,"osiem","dziewięć")))))))))</f>
        <v/>
      </c>
      <c r="Z60" s="1" t="str">
        <f>IF(Z57=11,"jedenaście",IF(Z57=12,"dwanaście",IF(Z57=13,"trzynaście",IF(Z57=14,"czterynaście",IF(Z57=15,"piętnaście",IF(Z57=16,"szesnaście",IF(Z57=17,"siedemnaście",IF(Z57=18,"osiemnaście",IF(Z57=19,"dziewiętnaście","")))))))))</f>
        <v/>
      </c>
      <c r="AA60" s="1" t="str">
        <f>IF(OR(AA57=0,AND(AC57&gt;10,AC57&lt;20)),"",IF(AA57=1,"dziesięć",IF(AA57=2,"dwadzieścia",IF(AA57=3,"trzy",IF(AA57=4,"cztery",IF(AA57=5,"pięć",IF(AA57=6,"sześć",IF(AA57=7,"siedem",IF(AA57=8,"osiem","dziewięć")))))))))</f>
        <v/>
      </c>
      <c r="AB60" s="1" t="str">
        <f>IF(OR(AB57=0,AND(AC57&gt;10,AC57&lt;20)),"",IF(AB57=1,"jeden",IF(AB57=2,"dwa",IF(AB57=3,"trzy",IF(AB57=4,"cztery",IF(AB57=5,"pięć",IF(AB57=6,"sześć",IF(AB57=7,"siedem",IF(AB57=8,"osiem","dziewięć")))))))))</f>
        <v/>
      </c>
      <c r="AC60" s="1" t="str">
        <f>IF(AC57=11,"jedenaście",IF(AC57=12,"dwanaście",IF(AC57=13,"trzynaście",IF(AC57=14,"czterynaście",IF(AC57=15,"piętnaście",IF(AC57=16,"szesnaście",IF(AC57=17,"siedemnaście",IF(AC57=18,"osiemnaście",IF(AC57=19,"dziewiętnaście","")))))))))</f>
        <v/>
      </c>
      <c r="AD60" s="100"/>
      <c r="AE60" s="100"/>
      <c r="AF60" s="100"/>
      <c r="AG60" s="100"/>
    </row>
    <row r="61" spans="1:33" ht="15" customHeight="1" x14ac:dyDescent="0.25">
      <c r="A61" s="431"/>
      <c r="P61" s="16"/>
      <c r="R61" s="101"/>
      <c r="S61" s="101"/>
      <c r="T61" s="101"/>
      <c r="V61" s="1" t="str">
        <f>IF(V57=0,"",IF(V57=1,"tysiąc",IF(AND(V57&gt;1,V57&lt;5),"tysiące","tysięcy")))</f>
        <v/>
      </c>
      <c r="W61" s="1" t="str">
        <f>IF(W57&lt;3,"",IF(OR(W57=3,W57=4),"sta","set"))</f>
        <v/>
      </c>
      <c r="X61" s="1" t="str">
        <f>IF(X57&lt;3,"",IF(OR(X57=3,X57=4),"dzieści","dziesiąt"))</f>
        <v/>
      </c>
      <c r="AA61" s="1" t="str">
        <f>IF(AA57&lt;3,"",IF(OR(AA57=3,AA57=4),"dzieści","dziesiąt"))</f>
        <v/>
      </c>
    </row>
    <row r="62" spans="1:33" ht="15" customHeight="1" x14ac:dyDescent="0.2">
      <c r="A62" s="431"/>
      <c r="E62" s="272" t="s">
        <v>58</v>
      </c>
      <c r="F62" s="273"/>
      <c r="G62" s="273"/>
      <c r="H62" s="273"/>
      <c r="I62" s="277"/>
      <c r="J62" s="277"/>
      <c r="K62" s="277"/>
      <c r="L62" s="277"/>
      <c r="M62" s="277"/>
      <c r="N62" s="277"/>
      <c r="O62" s="278"/>
      <c r="P62" s="16"/>
      <c r="R62" s="102"/>
      <c r="S62" s="102"/>
      <c r="T62" s="102"/>
    </row>
    <row r="63" spans="1:33" ht="15.75" customHeight="1" x14ac:dyDescent="0.25">
      <c r="A63" s="431"/>
      <c r="E63" s="55">
        <f>E55</f>
        <v>0</v>
      </c>
      <c r="F63" s="276" t="s">
        <v>57</v>
      </c>
      <c r="G63" s="276"/>
      <c r="H63" s="274" t="str">
        <f>U65</f>
        <v xml:space="preserve">        </v>
      </c>
      <c r="I63" s="274"/>
      <c r="J63" s="274"/>
      <c r="K63" s="274"/>
      <c r="L63" s="274"/>
      <c r="M63" s="274"/>
      <c r="N63" s="274"/>
      <c r="O63" s="275"/>
      <c r="P63" s="16"/>
      <c r="R63" s="104"/>
      <c r="S63" s="104"/>
      <c r="T63" s="104"/>
    </row>
    <row r="64" spans="1:33" ht="15.75" customHeight="1" thickBot="1" x14ac:dyDescent="0.25">
      <c r="A64" s="431"/>
      <c r="P64" s="16"/>
      <c r="R64" s="102"/>
      <c r="S64" s="102"/>
      <c r="T64" s="102"/>
      <c r="V64" s="128" t="s">
        <v>97</v>
      </c>
      <c r="Y64" s="127" t="str">
        <f>IF(INT(U57)&gt;0,IF(OR(AND(Z57&gt;10,Z57&lt;22),Z57=31,Z57=41,Z57=51,Z57=61,Z57=71,Z57=81,Z57=91),"złotych",IF(Y57=1,"złoty",IF(AND(Y57&gt;1,Y57&lt;5),"złote",IF(OR(Y57=0,Y57&gt;4),"złotych")))),"")</f>
        <v/>
      </c>
      <c r="Z64" s="127"/>
      <c r="AB64" s="127" t="str">
        <f>IF(U57-INT(U57)&gt;0,IF(OR(AND(AC57&gt;10,AC57&lt;22),AC57=31,AC57=41,AC57=51,AC57=61,AC57=71,AC57=81,AC57=91),"groszy",IF(AB57=1,"grosz",IF(AND(AB57&gt;1,AB57&lt;5),"grosze",IF(OR(AB57=0,AB57&gt;4),"groszy")))),"")</f>
        <v/>
      </c>
    </row>
    <row r="65" spans="1:33" ht="15.75" customHeight="1" thickBot="1" x14ac:dyDescent="0.25">
      <c r="A65" s="431"/>
      <c r="E65" s="417" t="s">
        <v>34</v>
      </c>
      <c r="F65" s="418"/>
      <c r="G65" s="418"/>
      <c r="H65" s="418"/>
      <c r="I65" s="419"/>
      <c r="K65" s="385" t="s">
        <v>35</v>
      </c>
      <c r="L65" s="386"/>
      <c r="M65" s="386"/>
      <c r="N65" s="386"/>
      <c r="O65" s="387"/>
      <c r="P65" s="16"/>
      <c r="R65" s="104"/>
      <c r="S65" s="104"/>
      <c r="T65" s="104"/>
      <c r="U65" s="108" t="str">
        <f>V60&amp;" "&amp;V61&amp;" "&amp;W60&amp;W61&amp;" "&amp;X60&amp;X61&amp;" "&amp;Y60&amp;Z60&amp;" "&amp;Y64&amp;" "&amp;AA60&amp;AA61&amp;" "&amp;AB60&amp;AC60&amp; " "&amp;AB64</f>
        <v xml:space="preserve">        </v>
      </c>
      <c r="V65" s="103"/>
      <c r="W65" s="103"/>
      <c r="X65" s="103"/>
      <c r="Y65" s="103"/>
      <c r="Z65" s="103"/>
      <c r="AA65" s="103"/>
      <c r="AB65" s="103"/>
    </row>
    <row r="66" spans="1:33" ht="15.75" customHeight="1" x14ac:dyDescent="0.2">
      <c r="A66" s="431"/>
      <c r="E66" s="420"/>
      <c r="F66" s="421"/>
      <c r="G66" s="421"/>
      <c r="H66" s="421"/>
      <c r="I66" s="422"/>
      <c r="K66" s="388"/>
      <c r="L66" s="389"/>
      <c r="M66" s="389"/>
      <c r="N66" s="389"/>
      <c r="O66" s="390"/>
      <c r="P66" s="16"/>
      <c r="R66" s="102"/>
      <c r="S66" s="102"/>
      <c r="T66" s="102"/>
      <c r="U66" s="44"/>
      <c r="V66" s="103"/>
      <c r="W66" s="103"/>
      <c r="X66" s="103"/>
      <c r="Y66" s="103"/>
      <c r="Z66" s="103"/>
      <c r="AA66" s="103"/>
      <c r="AB66" s="103"/>
    </row>
    <row r="67" spans="1:33" ht="15.75" customHeight="1" x14ac:dyDescent="0.2">
      <c r="A67" s="431"/>
      <c r="E67" s="420"/>
      <c r="F67" s="421"/>
      <c r="G67" s="421"/>
      <c r="H67" s="421"/>
      <c r="I67" s="422"/>
      <c r="K67" s="388"/>
      <c r="L67" s="389"/>
      <c r="M67" s="389"/>
      <c r="N67" s="389"/>
      <c r="O67" s="390"/>
      <c r="P67" s="16"/>
    </row>
    <row r="68" spans="1:33" ht="15.75" customHeight="1" x14ac:dyDescent="0.25">
      <c r="A68" s="431"/>
      <c r="E68" s="420"/>
      <c r="F68" s="421"/>
      <c r="G68" s="421"/>
      <c r="H68" s="421"/>
      <c r="I68" s="422"/>
      <c r="K68" s="388"/>
      <c r="L68" s="389"/>
      <c r="M68" s="389"/>
      <c r="N68" s="389"/>
      <c r="O68" s="390"/>
      <c r="P68" s="16"/>
      <c r="R68" s="63"/>
      <c r="W68" s="105"/>
      <c r="X68" s="105"/>
      <c r="Y68" s="105"/>
      <c r="Z68" s="51"/>
      <c r="AA68" s="106"/>
      <c r="AB68" s="106"/>
      <c r="AC68" s="106"/>
      <c r="AD68" s="106"/>
      <c r="AE68" s="106"/>
      <c r="AF68" s="106"/>
      <c r="AG68" s="106"/>
    </row>
    <row r="69" spans="1:33" ht="15.75" customHeight="1" thickBot="1" x14ac:dyDescent="0.25">
      <c r="A69" s="431"/>
      <c r="E69" s="423"/>
      <c r="F69" s="424"/>
      <c r="G69" s="424"/>
      <c r="H69" s="424"/>
      <c r="I69" s="425"/>
      <c r="K69" s="391"/>
      <c r="L69" s="392"/>
      <c r="M69" s="392"/>
      <c r="N69" s="392"/>
      <c r="O69" s="393"/>
      <c r="P69" s="16"/>
    </row>
    <row r="70" spans="1:33" ht="15.75" customHeight="1" x14ac:dyDescent="0.2">
      <c r="A70" s="431"/>
      <c r="E70" s="353" t="s">
        <v>60</v>
      </c>
      <c r="F70" s="354"/>
      <c r="G70" s="354"/>
      <c r="H70" s="354"/>
      <c r="I70" s="354"/>
      <c r="J70" s="354"/>
      <c r="K70" s="354"/>
      <c r="L70" s="354"/>
      <c r="M70" s="354"/>
      <c r="N70" s="354"/>
      <c r="O70" s="355"/>
      <c r="P70" s="16"/>
    </row>
    <row r="71" spans="1:33" ht="15.75" customHeight="1" thickBot="1" x14ac:dyDescent="0.25">
      <c r="A71" s="431"/>
      <c r="I71" s="270" t="s">
        <v>59</v>
      </c>
      <c r="J71" s="271"/>
      <c r="K71" s="323" t="s">
        <v>56</v>
      </c>
      <c r="L71" s="324"/>
      <c r="M71" s="324"/>
      <c r="N71" s="324"/>
      <c r="O71" s="325"/>
      <c r="P71" s="16"/>
      <c r="S71" s="107"/>
      <c r="T71" s="107"/>
      <c r="U71" s="107"/>
      <c r="V71" s="107"/>
      <c r="W71" s="107"/>
    </row>
    <row r="72" spans="1:33" ht="15.75" customHeight="1" x14ac:dyDescent="0.2">
      <c r="A72" s="431"/>
      <c r="K72" s="329"/>
      <c r="L72" s="330"/>
      <c r="M72" s="330"/>
      <c r="N72" s="330"/>
      <c r="O72" s="331"/>
      <c r="P72" s="16"/>
      <c r="S72" s="107"/>
      <c r="T72" s="107"/>
      <c r="U72" s="107"/>
      <c r="V72" s="107"/>
      <c r="W72" s="107"/>
    </row>
    <row r="73" spans="1:33" ht="15.75" customHeight="1" thickBot="1" x14ac:dyDescent="0.25">
      <c r="A73" s="431"/>
      <c r="K73" s="326" t="s">
        <v>47</v>
      </c>
      <c r="L73" s="327"/>
      <c r="M73" s="327"/>
      <c r="N73" s="327"/>
      <c r="O73" s="328"/>
      <c r="P73" s="16"/>
    </row>
    <row r="74" spans="1:33" ht="20.100000000000001" customHeight="1" x14ac:dyDescent="0.2">
      <c r="A74" s="121"/>
      <c r="B74" s="335" t="s">
        <v>110</v>
      </c>
      <c r="C74" s="335"/>
      <c r="D74" s="335"/>
      <c r="E74" s="335"/>
      <c r="F74" s="335"/>
      <c r="G74" s="335"/>
      <c r="H74" s="335"/>
      <c r="I74" s="335"/>
      <c r="J74" s="335"/>
      <c r="K74" s="335"/>
      <c r="L74" s="335"/>
      <c r="M74" s="335"/>
      <c r="N74" s="335"/>
      <c r="O74" s="335"/>
      <c r="P74" s="336"/>
    </row>
    <row r="75" spans="1:33" ht="20.100000000000001" customHeight="1" x14ac:dyDescent="0.2">
      <c r="A75" s="122"/>
      <c r="B75" s="337"/>
      <c r="C75" s="337"/>
      <c r="D75" s="337"/>
      <c r="E75" s="337"/>
      <c r="F75" s="337"/>
      <c r="G75" s="337"/>
      <c r="H75" s="337"/>
      <c r="I75" s="337"/>
      <c r="J75" s="337"/>
      <c r="K75" s="337"/>
      <c r="L75" s="337"/>
      <c r="M75" s="337"/>
      <c r="N75" s="337"/>
      <c r="O75" s="337"/>
      <c r="P75" s="338"/>
    </row>
    <row r="76" spans="1:33" ht="20.100000000000001" customHeight="1" x14ac:dyDescent="0.2">
      <c r="A76" s="122"/>
      <c r="B76" s="123"/>
      <c r="C76" s="123"/>
      <c r="D76" s="123"/>
      <c r="E76" s="123"/>
      <c r="F76" s="123"/>
      <c r="G76" s="123"/>
      <c r="H76" s="123"/>
      <c r="I76" s="123"/>
      <c r="J76" s="123"/>
      <c r="K76" s="123"/>
      <c r="L76" s="123"/>
      <c r="M76" s="123"/>
      <c r="N76" s="123"/>
      <c r="O76" s="123"/>
      <c r="P76" s="124"/>
    </row>
    <row r="77" spans="1:33" ht="20.100000000000001" customHeight="1" x14ac:dyDescent="0.2">
      <c r="A77" s="109"/>
      <c r="B77" s="110"/>
      <c r="C77" s="110"/>
      <c r="D77" s="110"/>
      <c r="E77" s="110"/>
      <c r="F77" s="110"/>
      <c r="G77" s="110"/>
      <c r="H77" s="110"/>
      <c r="I77" s="110"/>
      <c r="J77" s="110"/>
      <c r="K77" s="110"/>
      <c r="L77" s="110"/>
      <c r="M77" s="110"/>
      <c r="N77" s="110"/>
      <c r="O77" s="110"/>
      <c r="P77" s="111"/>
    </row>
    <row r="78" spans="1:33" ht="16.5" thickBot="1" x14ac:dyDescent="0.3">
      <c r="A78" s="23"/>
      <c r="B78" s="56" t="s">
        <v>100</v>
      </c>
      <c r="C78" s="316" t="str">
        <f>E10</f>
        <v>x</v>
      </c>
      <c r="D78" s="316"/>
      <c r="E78" s="316"/>
      <c r="F78" s="316"/>
      <c r="G78" s="316" t="str">
        <f>L10</f>
        <v>x</v>
      </c>
      <c r="H78" s="316"/>
      <c r="I78" s="316"/>
      <c r="J78" s="32"/>
      <c r="K78" s="32"/>
      <c r="L78" s="32"/>
      <c r="M78" s="47"/>
      <c r="N78" s="47"/>
      <c r="O78" s="47"/>
      <c r="P78" s="24"/>
    </row>
    <row r="79" spans="1:33" ht="14.25" customHeight="1" x14ac:dyDescent="0.2">
      <c r="A79" s="113"/>
      <c r="B79" s="398" t="s">
        <v>101</v>
      </c>
      <c r="C79" s="398"/>
      <c r="D79" s="398"/>
      <c r="E79" s="398"/>
      <c r="F79" s="398"/>
      <c r="G79" s="398"/>
      <c r="H79" s="398"/>
      <c r="I79" s="398"/>
      <c r="J79" s="114"/>
      <c r="K79" s="399" t="s">
        <v>47</v>
      </c>
      <c r="L79" s="400"/>
      <c r="M79" s="400"/>
      <c r="N79" s="400"/>
      <c r="O79" s="401"/>
      <c r="P79" s="115"/>
    </row>
    <row r="80" spans="1:33" ht="14.25" customHeight="1" x14ac:dyDescent="0.2">
      <c r="A80" s="113"/>
      <c r="B80" s="398"/>
      <c r="C80" s="398"/>
      <c r="D80" s="398"/>
      <c r="E80" s="398"/>
      <c r="F80" s="398"/>
      <c r="G80" s="398"/>
      <c r="H80" s="398"/>
      <c r="I80" s="398"/>
      <c r="J80" s="114"/>
      <c r="K80" s="402"/>
      <c r="L80" s="403"/>
      <c r="M80" s="403"/>
      <c r="N80" s="403"/>
      <c r="O80" s="404"/>
      <c r="P80" s="116"/>
    </row>
    <row r="81" spans="1:153" ht="14.25" customHeight="1" x14ac:dyDescent="0.2">
      <c r="A81" s="113"/>
      <c r="B81" s="398"/>
      <c r="C81" s="398"/>
      <c r="D81" s="398"/>
      <c r="E81" s="398"/>
      <c r="F81" s="398"/>
      <c r="G81" s="398"/>
      <c r="H81" s="398"/>
      <c r="I81" s="398"/>
      <c r="K81" s="402"/>
      <c r="L81" s="403"/>
      <c r="M81" s="403"/>
      <c r="N81" s="403"/>
      <c r="O81" s="404"/>
      <c r="P81" s="117"/>
    </row>
    <row r="82" spans="1:153" ht="18" customHeight="1" x14ac:dyDescent="0.2">
      <c r="A82" s="113"/>
      <c r="B82" s="398"/>
      <c r="C82" s="398"/>
      <c r="D82" s="398"/>
      <c r="E82" s="398"/>
      <c r="F82" s="398"/>
      <c r="G82" s="398"/>
      <c r="H82" s="398"/>
      <c r="I82" s="398"/>
      <c r="K82" s="402"/>
      <c r="L82" s="403"/>
      <c r="M82" s="403"/>
      <c r="N82" s="403"/>
      <c r="O82" s="404"/>
      <c r="P82" s="117"/>
    </row>
    <row r="83" spans="1:153" ht="15.75" thickBot="1" x14ac:dyDescent="0.25">
      <c r="A83" s="113"/>
      <c r="B83" s="398"/>
      <c r="C83" s="398"/>
      <c r="D83" s="398"/>
      <c r="E83" s="398"/>
      <c r="F83" s="398"/>
      <c r="G83" s="398"/>
      <c r="H83" s="398"/>
      <c r="I83" s="398"/>
      <c r="K83" s="326"/>
      <c r="L83" s="327"/>
      <c r="M83" s="327"/>
      <c r="N83" s="327"/>
      <c r="O83" s="328"/>
      <c r="P83" s="117"/>
    </row>
    <row r="84" spans="1:153" x14ac:dyDescent="0.2">
      <c r="A84" s="22"/>
      <c r="P84" s="16"/>
    </row>
    <row r="85" spans="1:153" ht="15.75" x14ac:dyDescent="0.25">
      <c r="A85" s="313" t="s">
        <v>43</v>
      </c>
      <c r="B85" s="314"/>
      <c r="C85" s="314"/>
      <c r="D85" s="314"/>
      <c r="E85" s="314"/>
      <c r="F85" s="314"/>
      <c r="G85" s="314"/>
      <c r="H85" s="314"/>
      <c r="I85" s="314"/>
      <c r="J85" s="314"/>
      <c r="K85" s="314"/>
      <c r="L85" s="314"/>
      <c r="M85" s="314"/>
      <c r="N85" s="314"/>
      <c r="O85" s="314"/>
      <c r="P85" s="315"/>
    </row>
    <row r="86" spans="1:153" ht="12.75" customHeight="1" x14ac:dyDescent="0.2">
      <c r="A86" s="22"/>
      <c r="P86" s="16"/>
    </row>
    <row r="87" spans="1:153" ht="16.5" customHeight="1" x14ac:dyDescent="0.25">
      <c r="A87" s="23"/>
      <c r="B87" t="s">
        <v>100</v>
      </c>
      <c r="C87" s="316" t="str">
        <f>E10</f>
        <v>x</v>
      </c>
      <c r="D87" s="316"/>
      <c r="E87" s="316"/>
      <c r="F87" s="316"/>
      <c r="G87" s="316" t="str">
        <f>L10</f>
        <v>x</v>
      </c>
      <c r="H87" s="316"/>
      <c r="I87" s="316"/>
      <c r="J87" s="381" t="s">
        <v>102</v>
      </c>
      <c r="K87" s="381"/>
      <c r="L87" s="381"/>
      <c r="M87" s="381"/>
      <c r="N87" s="381"/>
      <c r="O87" s="381"/>
      <c r="P87" s="382"/>
    </row>
    <row r="88" spans="1:153" x14ac:dyDescent="0.2">
      <c r="A88" s="22"/>
      <c r="B88" s="381" t="s">
        <v>103</v>
      </c>
      <c r="C88" s="381"/>
      <c r="D88" s="381"/>
      <c r="E88" s="381"/>
      <c r="F88" s="381"/>
      <c r="G88" s="381"/>
      <c r="H88" s="381"/>
      <c r="I88" s="381"/>
      <c r="J88" s="381"/>
      <c r="K88" s="381"/>
      <c r="L88" s="381"/>
      <c r="M88" s="381"/>
      <c r="N88" s="381"/>
      <c r="O88" s="381"/>
      <c r="P88" s="382"/>
    </row>
    <row r="89" spans="1:153" s="9" customFormat="1" ht="12" customHeight="1" x14ac:dyDescent="0.2">
      <c r="A89" s="118"/>
      <c r="B89" s="381"/>
      <c r="C89" s="381"/>
      <c r="D89" s="381"/>
      <c r="E89" s="381"/>
      <c r="F89" s="381"/>
      <c r="G89" s="381"/>
      <c r="H89" s="381"/>
      <c r="I89" s="381"/>
      <c r="J89" s="381"/>
      <c r="K89" s="381"/>
      <c r="L89" s="381"/>
      <c r="M89" s="381"/>
      <c r="N89" s="381"/>
      <c r="O89" s="381"/>
      <c r="P89" s="382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</row>
    <row r="90" spans="1:153" ht="19.5" customHeight="1" x14ac:dyDescent="0.2">
      <c r="A90" s="118"/>
      <c r="B90" s="381"/>
      <c r="C90" s="381"/>
      <c r="D90" s="381"/>
      <c r="E90" s="381"/>
      <c r="F90" s="381"/>
      <c r="G90" s="381"/>
      <c r="H90" s="381"/>
      <c r="I90" s="381"/>
      <c r="J90" s="381"/>
      <c r="K90" s="381"/>
      <c r="L90" s="381"/>
      <c r="M90" s="381"/>
      <c r="N90" s="381"/>
      <c r="O90" s="381"/>
      <c r="P90" s="382"/>
    </row>
    <row r="91" spans="1:153" ht="12.75" customHeight="1" x14ac:dyDescent="0.25">
      <c r="A91" s="22"/>
      <c r="B91" s="406" t="s">
        <v>44</v>
      </c>
      <c r="C91" s="406"/>
      <c r="D91" s="406"/>
      <c r="E91" s="406"/>
      <c r="F91" s="406"/>
      <c r="G91" s="406"/>
      <c r="H91" s="406"/>
      <c r="I91" s="406"/>
      <c r="J91" s="406"/>
      <c r="K91" s="406"/>
      <c r="L91" s="406"/>
      <c r="M91" s="406"/>
      <c r="N91" s="406"/>
      <c r="O91" s="406"/>
      <c r="P91" s="407"/>
    </row>
    <row r="92" spans="1:153" ht="17.25" customHeight="1" x14ac:dyDescent="0.25">
      <c r="A92" s="22"/>
      <c r="B92" s="406" t="s">
        <v>45</v>
      </c>
      <c r="C92" s="406"/>
      <c r="D92" s="406"/>
      <c r="E92" s="406"/>
      <c r="F92" s="406"/>
      <c r="G92" s="406"/>
      <c r="H92" s="406"/>
      <c r="I92" s="406"/>
      <c r="J92" s="406"/>
      <c r="K92" s="406"/>
      <c r="L92" s="406"/>
      <c r="M92" s="406"/>
      <c r="N92" s="406"/>
      <c r="O92" s="406"/>
      <c r="P92" s="407"/>
    </row>
    <row r="93" spans="1:153" s="26" customFormat="1" ht="15" x14ac:dyDescent="0.25">
      <c r="A93" s="22"/>
      <c r="B93" s="47"/>
      <c r="C93" s="47"/>
      <c r="D93" s="47"/>
      <c r="E93" s="47"/>
      <c r="F93" s="1"/>
      <c r="G93" s="1"/>
      <c r="H93" s="1"/>
      <c r="I93" s="1"/>
      <c r="J93" s="1"/>
      <c r="K93" s="47"/>
      <c r="L93" s="47"/>
      <c r="M93" s="47"/>
      <c r="N93" s="47"/>
      <c r="O93" s="47"/>
      <c r="P93" s="24"/>
      <c r="Q93" s="25"/>
      <c r="R93" s="25"/>
      <c r="S93" s="1"/>
      <c r="T93" s="1"/>
      <c r="U93" s="1"/>
      <c r="V93" s="1"/>
      <c r="W93" s="1"/>
      <c r="X93" s="1"/>
      <c r="Y93" s="1"/>
      <c r="Z93" s="1"/>
      <c r="AA93" s="1"/>
      <c r="AB93" s="1"/>
      <c r="AC93" s="25"/>
      <c r="AD93" s="25"/>
      <c r="AE93" s="25"/>
      <c r="AF93" s="25"/>
      <c r="AG93" s="25"/>
      <c r="AH93" s="25"/>
      <c r="AI93" s="25"/>
      <c r="AJ93" s="25"/>
      <c r="AK93" s="25"/>
      <c r="AL93" s="25"/>
      <c r="AM93" s="25"/>
      <c r="AN93" s="25"/>
      <c r="AO93" s="25"/>
      <c r="AP93" s="25"/>
      <c r="AQ93" s="25"/>
      <c r="AR93" s="25"/>
      <c r="AS93" s="25"/>
      <c r="AT93" s="25"/>
      <c r="AU93" s="25"/>
      <c r="AV93" s="25"/>
      <c r="AW93" s="25"/>
      <c r="AX93" s="25"/>
      <c r="AY93" s="25"/>
      <c r="AZ93" s="25"/>
      <c r="BA93" s="25"/>
      <c r="BB93" s="25"/>
      <c r="BC93" s="25"/>
      <c r="BD93" s="25"/>
      <c r="BE93" s="25"/>
      <c r="BF93" s="25"/>
      <c r="BG93" s="25"/>
      <c r="BH93" s="25"/>
      <c r="BI93" s="25"/>
      <c r="BJ93" s="25"/>
      <c r="BK93" s="25"/>
      <c r="BL93" s="25"/>
      <c r="BM93" s="25"/>
      <c r="BN93" s="25"/>
      <c r="BO93" s="25"/>
      <c r="BP93" s="25"/>
      <c r="BQ93" s="25"/>
      <c r="BR93" s="25"/>
      <c r="BS93" s="25"/>
      <c r="BT93" s="25"/>
      <c r="BU93" s="25"/>
      <c r="BV93" s="25"/>
      <c r="BW93" s="25"/>
      <c r="BX93" s="25"/>
      <c r="BY93" s="25"/>
      <c r="BZ93" s="25"/>
      <c r="CA93" s="25"/>
      <c r="CB93" s="25"/>
      <c r="CC93" s="25"/>
      <c r="CD93" s="25"/>
      <c r="CE93" s="25"/>
      <c r="CF93" s="25"/>
      <c r="CG93" s="25"/>
      <c r="CH93" s="25"/>
      <c r="CI93" s="25"/>
      <c r="CJ93" s="25"/>
      <c r="CK93" s="25"/>
      <c r="CL93" s="25"/>
      <c r="CM93" s="25"/>
      <c r="CN93" s="25"/>
      <c r="CO93" s="25"/>
      <c r="CP93" s="25"/>
      <c r="CQ93" s="25"/>
      <c r="CR93" s="25"/>
      <c r="CS93" s="25"/>
      <c r="CT93" s="25"/>
      <c r="CU93" s="25"/>
      <c r="CV93" s="25"/>
      <c r="CW93" s="25"/>
      <c r="CX93" s="25"/>
      <c r="CY93" s="25"/>
      <c r="CZ93" s="25"/>
      <c r="DA93" s="25"/>
      <c r="DB93" s="25"/>
      <c r="DC93" s="25"/>
      <c r="DD93" s="25"/>
      <c r="DE93" s="25"/>
      <c r="DF93" s="25"/>
      <c r="DG93" s="25"/>
      <c r="DH93" s="25"/>
      <c r="DI93" s="25"/>
      <c r="DJ93" s="25"/>
      <c r="DK93" s="25"/>
      <c r="DL93" s="25"/>
      <c r="DM93" s="25"/>
      <c r="DN93" s="25"/>
      <c r="DO93" s="25"/>
      <c r="DP93" s="25"/>
      <c r="DQ93" s="25"/>
      <c r="DR93" s="25"/>
      <c r="DS93" s="25"/>
      <c r="DT93" s="25"/>
      <c r="DU93" s="25"/>
      <c r="DV93" s="25"/>
      <c r="DW93" s="25"/>
      <c r="DX93" s="25"/>
      <c r="DY93" s="25"/>
      <c r="DZ93" s="25"/>
      <c r="EA93" s="25"/>
      <c r="EB93" s="25"/>
      <c r="EC93" s="25"/>
      <c r="ED93" s="25"/>
      <c r="EE93" s="25"/>
      <c r="EF93" s="25"/>
      <c r="EG93" s="25"/>
      <c r="EH93" s="25"/>
      <c r="EI93" s="25"/>
      <c r="EJ93" s="25"/>
      <c r="EK93" s="25"/>
      <c r="EL93" s="25"/>
      <c r="EM93" s="25"/>
      <c r="EN93" s="25"/>
      <c r="EO93" s="25"/>
      <c r="EP93" s="25"/>
      <c r="EQ93" s="25"/>
      <c r="ER93" s="25"/>
      <c r="ES93" s="25"/>
      <c r="ET93" s="25"/>
      <c r="EU93" s="25"/>
      <c r="EV93" s="25"/>
      <c r="EW93" s="25"/>
    </row>
    <row r="94" spans="1:153" s="26" customFormat="1" ht="12.75" customHeight="1" x14ac:dyDescent="0.2">
      <c r="A94" s="118"/>
      <c r="B94" s="381" t="s">
        <v>46</v>
      </c>
      <c r="C94" s="408"/>
      <c r="D94" s="408"/>
      <c r="E94" s="408"/>
      <c r="F94" s="408"/>
      <c r="G94" s="408"/>
      <c r="H94" s="408"/>
      <c r="I94" s="408"/>
      <c r="J94" s="408"/>
      <c r="K94" s="408"/>
      <c r="L94" s="408"/>
      <c r="M94" s="408"/>
      <c r="N94" s="408"/>
      <c r="O94" s="408"/>
      <c r="P94" s="409"/>
      <c r="Q94" s="25"/>
      <c r="R94" s="25"/>
      <c r="S94" s="1"/>
      <c r="T94" s="1"/>
      <c r="U94" s="1"/>
      <c r="V94" s="1"/>
      <c r="W94" s="1"/>
      <c r="X94" s="1"/>
      <c r="Y94" s="1"/>
      <c r="Z94" s="1"/>
      <c r="AA94" s="1"/>
      <c r="AB94" s="1"/>
      <c r="AC94" s="25"/>
      <c r="AD94" s="25"/>
      <c r="AE94" s="25"/>
      <c r="AF94" s="25"/>
      <c r="AG94" s="25"/>
      <c r="AH94" s="25"/>
      <c r="AI94" s="25"/>
      <c r="AJ94" s="25"/>
      <c r="AK94" s="25"/>
      <c r="AL94" s="25"/>
      <c r="AM94" s="25"/>
      <c r="AN94" s="25"/>
      <c r="AO94" s="25"/>
      <c r="AP94" s="25"/>
      <c r="AQ94" s="25"/>
      <c r="AR94" s="25"/>
      <c r="AS94" s="25"/>
      <c r="AT94" s="25"/>
      <c r="AU94" s="25"/>
      <c r="AV94" s="25"/>
      <c r="AW94" s="25"/>
      <c r="AX94" s="25"/>
      <c r="AY94" s="25"/>
      <c r="AZ94" s="25"/>
      <c r="BA94" s="25"/>
      <c r="BB94" s="25"/>
      <c r="BC94" s="25"/>
      <c r="BD94" s="25"/>
      <c r="BE94" s="25"/>
      <c r="BF94" s="25"/>
      <c r="BG94" s="25"/>
      <c r="BH94" s="25"/>
      <c r="BI94" s="25"/>
      <c r="BJ94" s="25"/>
      <c r="BK94" s="25"/>
      <c r="BL94" s="25"/>
      <c r="BM94" s="25"/>
      <c r="BN94" s="25"/>
      <c r="BO94" s="25"/>
      <c r="BP94" s="25"/>
      <c r="BQ94" s="25"/>
      <c r="BR94" s="25"/>
      <c r="BS94" s="25"/>
      <c r="BT94" s="25"/>
      <c r="BU94" s="25"/>
      <c r="BV94" s="25"/>
      <c r="BW94" s="25"/>
      <c r="BX94" s="25"/>
      <c r="BY94" s="25"/>
      <c r="BZ94" s="25"/>
      <c r="CA94" s="25"/>
      <c r="CB94" s="25"/>
      <c r="CC94" s="25"/>
      <c r="CD94" s="25"/>
      <c r="CE94" s="25"/>
      <c r="CF94" s="25"/>
      <c r="CG94" s="25"/>
      <c r="CH94" s="25"/>
      <c r="CI94" s="25"/>
      <c r="CJ94" s="25"/>
      <c r="CK94" s="25"/>
      <c r="CL94" s="25"/>
      <c r="CM94" s="25"/>
      <c r="CN94" s="25"/>
      <c r="CO94" s="25"/>
      <c r="CP94" s="25"/>
      <c r="CQ94" s="25"/>
      <c r="CR94" s="25"/>
      <c r="CS94" s="25"/>
      <c r="CT94" s="25"/>
      <c r="CU94" s="25"/>
      <c r="CV94" s="25"/>
      <c r="CW94" s="25"/>
      <c r="CX94" s="25"/>
      <c r="CY94" s="25"/>
      <c r="CZ94" s="25"/>
      <c r="DA94" s="25"/>
      <c r="DB94" s="25"/>
      <c r="DC94" s="25"/>
      <c r="DD94" s="25"/>
      <c r="DE94" s="25"/>
      <c r="DF94" s="25"/>
      <c r="DG94" s="25"/>
      <c r="DH94" s="25"/>
      <c r="DI94" s="25"/>
      <c r="DJ94" s="25"/>
      <c r="DK94" s="25"/>
      <c r="DL94" s="25"/>
      <c r="DM94" s="25"/>
      <c r="DN94" s="25"/>
      <c r="DO94" s="25"/>
      <c r="DP94" s="25"/>
      <c r="DQ94" s="25"/>
      <c r="DR94" s="25"/>
      <c r="DS94" s="25"/>
      <c r="DT94" s="25"/>
      <c r="DU94" s="25"/>
      <c r="DV94" s="25"/>
      <c r="DW94" s="25"/>
      <c r="DX94" s="25"/>
      <c r="DY94" s="25"/>
      <c r="DZ94" s="25"/>
      <c r="EA94" s="25"/>
      <c r="EB94" s="25"/>
      <c r="EC94" s="25"/>
      <c r="ED94" s="25"/>
      <c r="EE94" s="25"/>
      <c r="EF94" s="25"/>
      <c r="EG94" s="25"/>
      <c r="EH94" s="25"/>
      <c r="EI94" s="25"/>
      <c r="EJ94" s="25"/>
      <c r="EK94" s="25"/>
      <c r="EL94" s="25"/>
      <c r="EM94" s="25"/>
      <c r="EN94" s="25"/>
      <c r="EO94" s="25"/>
      <c r="EP94" s="25"/>
      <c r="EQ94" s="25"/>
      <c r="ER94" s="25"/>
      <c r="ES94" s="25"/>
      <c r="ET94" s="25"/>
      <c r="EU94" s="25"/>
      <c r="EV94" s="25"/>
      <c r="EW94" s="25"/>
    </row>
    <row r="95" spans="1:153" s="26" customFormat="1" ht="23.25" customHeight="1" x14ac:dyDescent="0.2">
      <c r="A95" s="118"/>
      <c r="B95" s="408"/>
      <c r="C95" s="408"/>
      <c r="D95" s="408"/>
      <c r="E95" s="408"/>
      <c r="F95" s="408"/>
      <c r="G95" s="408"/>
      <c r="H95" s="408"/>
      <c r="I95" s="408"/>
      <c r="J95" s="408"/>
      <c r="K95" s="408"/>
      <c r="L95" s="408"/>
      <c r="M95" s="408"/>
      <c r="N95" s="408"/>
      <c r="O95" s="408"/>
      <c r="P95" s="409"/>
      <c r="Q95" s="25"/>
      <c r="R95" s="25"/>
      <c r="S95" s="1"/>
      <c r="T95" s="1"/>
      <c r="U95" s="1"/>
      <c r="V95" s="1"/>
      <c r="W95" s="1"/>
      <c r="X95" s="1"/>
      <c r="Y95" s="1"/>
      <c r="Z95" s="1"/>
      <c r="AA95" s="1"/>
      <c r="AB95" s="1"/>
      <c r="AC95" s="25"/>
      <c r="AD95" s="25"/>
      <c r="AE95" s="25"/>
      <c r="AF95" s="25"/>
      <c r="AG95" s="25"/>
      <c r="AH95" s="25"/>
      <c r="AI95" s="25"/>
      <c r="AJ95" s="25"/>
      <c r="AK95" s="25"/>
      <c r="AL95" s="25"/>
      <c r="AM95" s="25"/>
      <c r="AN95" s="25"/>
      <c r="AO95" s="25"/>
      <c r="AP95" s="25"/>
      <c r="AQ95" s="25"/>
      <c r="AR95" s="25"/>
      <c r="AS95" s="25"/>
      <c r="AT95" s="25"/>
      <c r="AU95" s="25"/>
      <c r="AV95" s="25"/>
      <c r="AW95" s="25"/>
      <c r="AX95" s="25"/>
      <c r="AY95" s="25"/>
      <c r="AZ95" s="25"/>
      <c r="BA95" s="25"/>
      <c r="BB95" s="25"/>
      <c r="BC95" s="25"/>
      <c r="BD95" s="25"/>
      <c r="BE95" s="25"/>
      <c r="BF95" s="25"/>
      <c r="BG95" s="25"/>
      <c r="BH95" s="25"/>
      <c r="BI95" s="25"/>
      <c r="BJ95" s="25"/>
      <c r="BK95" s="25"/>
      <c r="BL95" s="25"/>
      <c r="BM95" s="25"/>
      <c r="BN95" s="25"/>
      <c r="BO95" s="25"/>
      <c r="BP95" s="25"/>
      <c r="BQ95" s="25"/>
      <c r="BR95" s="25"/>
      <c r="BS95" s="25"/>
      <c r="BT95" s="25"/>
      <c r="BU95" s="25"/>
      <c r="BV95" s="25"/>
      <c r="BW95" s="25"/>
      <c r="BX95" s="25"/>
      <c r="BY95" s="25"/>
      <c r="BZ95" s="25"/>
      <c r="CA95" s="25"/>
      <c r="CB95" s="25"/>
      <c r="CC95" s="25"/>
      <c r="CD95" s="25"/>
      <c r="CE95" s="25"/>
      <c r="CF95" s="25"/>
      <c r="CG95" s="25"/>
      <c r="CH95" s="25"/>
      <c r="CI95" s="25"/>
      <c r="CJ95" s="25"/>
      <c r="CK95" s="25"/>
      <c r="CL95" s="25"/>
      <c r="CM95" s="25"/>
      <c r="CN95" s="25"/>
      <c r="CO95" s="25"/>
      <c r="CP95" s="25"/>
      <c r="CQ95" s="25"/>
      <c r="CR95" s="25"/>
      <c r="CS95" s="25"/>
      <c r="CT95" s="25"/>
      <c r="CU95" s="25"/>
      <c r="CV95" s="25"/>
      <c r="CW95" s="25"/>
      <c r="CX95" s="25"/>
      <c r="CY95" s="25"/>
      <c r="CZ95" s="25"/>
      <c r="DA95" s="25"/>
      <c r="DB95" s="25"/>
      <c r="DC95" s="25"/>
      <c r="DD95" s="25"/>
      <c r="DE95" s="25"/>
      <c r="DF95" s="25"/>
      <c r="DG95" s="25"/>
      <c r="DH95" s="25"/>
      <c r="DI95" s="25"/>
      <c r="DJ95" s="25"/>
      <c r="DK95" s="25"/>
      <c r="DL95" s="25"/>
      <c r="DM95" s="25"/>
      <c r="DN95" s="25"/>
      <c r="DO95" s="25"/>
      <c r="DP95" s="25"/>
      <c r="DQ95" s="25"/>
      <c r="DR95" s="25"/>
      <c r="DS95" s="25"/>
      <c r="DT95" s="25"/>
      <c r="DU95" s="25"/>
      <c r="DV95" s="25"/>
      <c r="DW95" s="25"/>
      <c r="DX95" s="25"/>
      <c r="DY95" s="25"/>
      <c r="DZ95" s="25"/>
      <c r="EA95" s="25"/>
      <c r="EB95" s="25"/>
      <c r="EC95" s="25"/>
      <c r="ED95" s="25"/>
      <c r="EE95" s="25"/>
      <c r="EF95" s="25"/>
      <c r="EG95" s="25"/>
      <c r="EH95" s="25"/>
      <c r="EI95" s="25"/>
      <c r="EJ95" s="25"/>
      <c r="EK95" s="25"/>
      <c r="EL95" s="25"/>
      <c r="EM95" s="25"/>
      <c r="EN95" s="25"/>
      <c r="EO95" s="25"/>
      <c r="EP95" s="25"/>
      <c r="EQ95" s="25"/>
      <c r="ER95" s="25"/>
      <c r="ES95" s="25"/>
      <c r="ET95" s="25"/>
      <c r="EU95" s="25"/>
      <c r="EV95" s="25"/>
      <c r="EW95" s="25"/>
    </row>
    <row r="96" spans="1:153" s="26" customFormat="1" ht="15" x14ac:dyDescent="0.25">
      <c r="A96" s="27"/>
      <c r="B96" s="379" t="s">
        <v>104</v>
      </c>
      <c r="C96" s="379"/>
      <c r="D96" s="379"/>
      <c r="E96" s="379"/>
      <c r="F96" s="379"/>
      <c r="G96" s="379"/>
      <c r="H96" s="379"/>
      <c r="I96" s="379"/>
      <c r="J96" s="379"/>
      <c r="K96" s="379"/>
      <c r="L96" s="379"/>
      <c r="M96" s="379"/>
      <c r="N96" s="379"/>
      <c r="O96" s="379"/>
      <c r="P96" s="380"/>
      <c r="Q96" s="25"/>
      <c r="R96" s="25"/>
      <c r="S96" s="1"/>
      <c r="T96" s="1"/>
      <c r="U96" s="1"/>
      <c r="V96" s="1"/>
      <c r="W96" s="1"/>
      <c r="X96" s="1"/>
      <c r="Y96" s="1"/>
      <c r="Z96" s="1"/>
      <c r="AA96" s="1"/>
      <c r="AB96" s="1"/>
      <c r="AC96" s="25"/>
      <c r="AD96" s="25"/>
      <c r="AE96" s="25"/>
      <c r="AF96" s="25"/>
      <c r="AG96" s="25"/>
      <c r="AH96" s="25"/>
      <c r="AI96" s="25"/>
      <c r="AJ96" s="25"/>
      <c r="AK96" s="25"/>
      <c r="AL96" s="25"/>
      <c r="AM96" s="25"/>
      <c r="AN96" s="25"/>
      <c r="AO96" s="25"/>
      <c r="AP96" s="25"/>
      <c r="AQ96" s="25"/>
      <c r="AR96" s="25"/>
      <c r="AS96" s="25"/>
      <c r="AT96" s="25"/>
      <c r="AU96" s="25"/>
      <c r="AV96" s="25"/>
      <c r="AW96" s="25"/>
      <c r="AX96" s="25"/>
      <c r="AY96" s="25"/>
      <c r="AZ96" s="25"/>
      <c r="BA96" s="25"/>
      <c r="BB96" s="25"/>
      <c r="BC96" s="25"/>
      <c r="BD96" s="25"/>
      <c r="BE96" s="25"/>
      <c r="BF96" s="25"/>
      <c r="BG96" s="25"/>
      <c r="BH96" s="25"/>
      <c r="BI96" s="25"/>
      <c r="BJ96" s="25"/>
      <c r="BK96" s="25"/>
      <c r="BL96" s="25"/>
      <c r="BM96" s="25"/>
      <c r="BN96" s="25"/>
      <c r="BO96" s="25"/>
      <c r="BP96" s="25"/>
      <c r="BQ96" s="25"/>
      <c r="BR96" s="25"/>
      <c r="BS96" s="25"/>
      <c r="BT96" s="25"/>
      <c r="BU96" s="25"/>
      <c r="BV96" s="25"/>
      <c r="BW96" s="25"/>
      <c r="BX96" s="25"/>
      <c r="BY96" s="25"/>
      <c r="BZ96" s="25"/>
      <c r="CA96" s="25"/>
      <c r="CB96" s="25"/>
      <c r="CC96" s="25"/>
      <c r="CD96" s="25"/>
      <c r="CE96" s="25"/>
      <c r="CF96" s="25"/>
      <c r="CG96" s="25"/>
      <c r="CH96" s="25"/>
      <c r="CI96" s="25"/>
      <c r="CJ96" s="25"/>
      <c r="CK96" s="25"/>
      <c r="CL96" s="25"/>
      <c r="CM96" s="25"/>
      <c r="CN96" s="25"/>
      <c r="CO96" s="25"/>
      <c r="CP96" s="25"/>
      <c r="CQ96" s="25"/>
      <c r="CR96" s="25"/>
      <c r="CS96" s="25"/>
      <c r="CT96" s="25"/>
      <c r="CU96" s="25"/>
      <c r="CV96" s="25"/>
      <c r="CW96" s="25"/>
      <c r="CX96" s="25"/>
      <c r="CY96" s="25"/>
      <c r="CZ96" s="25"/>
      <c r="DA96" s="25"/>
      <c r="DB96" s="25"/>
      <c r="DC96" s="25"/>
      <c r="DD96" s="25"/>
      <c r="DE96" s="25"/>
      <c r="DF96" s="25"/>
      <c r="DG96" s="25"/>
      <c r="DH96" s="25"/>
      <c r="DI96" s="25"/>
      <c r="DJ96" s="25"/>
      <c r="DK96" s="25"/>
      <c r="DL96" s="25"/>
      <c r="DM96" s="25"/>
      <c r="DN96" s="25"/>
      <c r="DO96" s="25"/>
      <c r="DP96" s="25"/>
      <c r="DQ96" s="25"/>
      <c r="DR96" s="25"/>
      <c r="DS96" s="25"/>
      <c r="DT96" s="25"/>
      <c r="DU96" s="25"/>
      <c r="DV96" s="25"/>
      <c r="DW96" s="25"/>
      <c r="DX96" s="25"/>
      <c r="DY96" s="25"/>
      <c r="DZ96" s="25"/>
      <c r="EA96" s="25"/>
      <c r="EB96" s="25"/>
      <c r="EC96" s="25"/>
      <c r="ED96" s="25"/>
      <c r="EE96" s="25"/>
      <c r="EF96" s="25"/>
      <c r="EG96" s="25"/>
      <c r="EH96" s="25"/>
      <c r="EI96" s="25"/>
      <c r="EJ96" s="25"/>
      <c r="EK96" s="25"/>
      <c r="EL96" s="25"/>
      <c r="EM96" s="25"/>
      <c r="EN96" s="25"/>
      <c r="EO96" s="25"/>
      <c r="EP96" s="25"/>
      <c r="EQ96" s="25"/>
      <c r="ER96" s="25"/>
      <c r="ES96" s="25"/>
      <c r="ET96" s="25"/>
      <c r="EU96" s="25"/>
      <c r="EV96" s="25"/>
      <c r="EW96" s="25"/>
    </row>
    <row r="97" spans="1:27" ht="13.5" customHeight="1" x14ac:dyDescent="0.2">
      <c r="A97" s="27"/>
      <c r="B97" s="381" t="s">
        <v>105</v>
      </c>
      <c r="C97" s="381"/>
      <c r="D97" s="381"/>
      <c r="E97" s="381"/>
      <c r="F97" s="381"/>
      <c r="G97" s="381"/>
      <c r="H97" s="381"/>
      <c r="I97" s="381"/>
      <c r="J97" s="381"/>
      <c r="K97" s="381"/>
      <c r="L97" s="381"/>
      <c r="M97" s="381"/>
      <c r="N97" s="381"/>
      <c r="O97" s="381"/>
      <c r="P97" s="382"/>
    </row>
    <row r="98" spans="1:27" ht="13.5" customHeight="1" x14ac:dyDescent="0.2">
      <c r="A98" s="27"/>
      <c r="B98" s="381"/>
      <c r="C98" s="381"/>
      <c r="D98" s="381"/>
      <c r="E98" s="381"/>
      <c r="F98" s="381"/>
      <c r="G98" s="381"/>
      <c r="H98" s="381"/>
      <c r="I98" s="381"/>
      <c r="J98" s="381"/>
      <c r="K98" s="381"/>
      <c r="L98" s="381"/>
      <c r="M98" s="381"/>
      <c r="N98" s="381"/>
      <c r="O98" s="381"/>
      <c r="P98" s="382"/>
    </row>
    <row r="99" spans="1:27" ht="13.5" customHeight="1" x14ac:dyDescent="0.2">
      <c r="A99" s="27"/>
      <c r="B99" s="381" t="s">
        <v>106</v>
      </c>
      <c r="C99" s="381"/>
      <c r="D99" s="381"/>
      <c r="E99" s="381"/>
      <c r="F99" s="381"/>
      <c r="G99" s="381"/>
      <c r="H99" s="381"/>
      <c r="I99" s="381"/>
      <c r="J99" s="381"/>
      <c r="K99" s="381"/>
      <c r="L99" s="381"/>
      <c r="M99" s="381"/>
      <c r="N99" s="381"/>
      <c r="O99" s="381"/>
      <c r="P99" s="382"/>
    </row>
    <row r="100" spans="1:27" ht="12.75" customHeight="1" x14ac:dyDescent="0.2">
      <c r="A100" s="27"/>
      <c r="B100" s="381"/>
      <c r="C100" s="381"/>
      <c r="D100" s="381"/>
      <c r="E100" s="381"/>
      <c r="F100" s="381"/>
      <c r="G100" s="381"/>
      <c r="H100" s="381"/>
      <c r="I100" s="381"/>
      <c r="J100" s="381"/>
      <c r="K100" s="381"/>
      <c r="L100" s="381"/>
      <c r="M100" s="381"/>
      <c r="N100" s="381"/>
      <c r="O100" s="381"/>
      <c r="P100" s="382"/>
    </row>
    <row r="101" spans="1:27" ht="13.5" customHeight="1" x14ac:dyDescent="0.25">
      <c r="A101" s="119"/>
      <c r="B101" s="383" t="s">
        <v>107</v>
      </c>
      <c r="C101" s="383"/>
      <c r="D101" s="383"/>
      <c r="E101" s="383"/>
      <c r="F101" s="383"/>
      <c r="G101" s="383"/>
      <c r="H101" s="383"/>
      <c r="I101" s="383"/>
      <c r="J101" s="383"/>
      <c r="K101" s="383"/>
      <c r="L101" s="383"/>
      <c r="M101" s="383"/>
      <c r="N101" s="383"/>
      <c r="O101" s="383"/>
      <c r="P101" s="384"/>
    </row>
    <row r="102" spans="1:27" ht="13.5" customHeight="1" x14ac:dyDescent="0.2">
      <c r="A102" s="27"/>
      <c r="B102" s="381" t="s">
        <v>108</v>
      </c>
      <c r="C102" s="381"/>
      <c r="D102" s="381"/>
      <c r="E102" s="381"/>
      <c r="F102" s="381"/>
      <c r="G102" s="381"/>
      <c r="H102" s="381"/>
      <c r="I102" s="381"/>
      <c r="J102" s="381"/>
      <c r="K102" s="381"/>
      <c r="L102" s="381"/>
      <c r="M102" s="381"/>
      <c r="N102" s="381"/>
      <c r="O102" s="381"/>
      <c r="P102" s="382"/>
    </row>
    <row r="103" spans="1:27" ht="13.5" customHeight="1" x14ac:dyDescent="0.2">
      <c r="A103" s="27"/>
      <c r="B103" s="381"/>
      <c r="C103" s="381"/>
      <c r="D103" s="381"/>
      <c r="E103" s="381"/>
      <c r="F103" s="381"/>
      <c r="G103" s="381"/>
      <c r="H103" s="381"/>
      <c r="I103" s="381"/>
      <c r="J103" s="381"/>
      <c r="K103" s="381"/>
      <c r="L103" s="381"/>
      <c r="M103" s="381"/>
      <c r="N103" s="381"/>
      <c r="O103" s="381"/>
      <c r="P103" s="382"/>
    </row>
    <row r="104" spans="1:27" ht="12.75" customHeight="1" thickBot="1" x14ac:dyDescent="0.25">
      <c r="A104" s="22"/>
      <c r="P104" s="16"/>
    </row>
    <row r="105" spans="1:27" ht="12.75" customHeight="1" x14ac:dyDescent="0.2">
      <c r="A105" s="27"/>
      <c r="B105" s="48"/>
      <c r="C105" s="48"/>
      <c r="D105" s="48"/>
      <c r="E105" s="48"/>
      <c r="F105" s="48"/>
      <c r="G105" s="48"/>
      <c r="H105" s="48"/>
      <c r="I105" s="48"/>
      <c r="J105" s="385" t="s">
        <v>47</v>
      </c>
      <c r="K105" s="386"/>
      <c r="L105" s="386"/>
      <c r="M105" s="386"/>
      <c r="N105" s="386"/>
      <c r="O105" s="387"/>
      <c r="P105" s="28"/>
    </row>
    <row r="106" spans="1:27" ht="15" x14ac:dyDescent="0.2">
      <c r="A106" s="27"/>
      <c r="B106" s="48"/>
      <c r="C106" s="48"/>
      <c r="D106" s="48"/>
      <c r="E106" s="48"/>
      <c r="F106" s="48"/>
      <c r="G106" s="48"/>
      <c r="H106" s="48"/>
      <c r="I106" s="48"/>
      <c r="J106" s="388"/>
      <c r="K106" s="389"/>
      <c r="L106" s="389"/>
      <c r="M106" s="389"/>
      <c r="N106" s="389"/>
      <c r="O106" s="390"/>
      <c r="P106" s="28"/>
    </row>
    <row r="107" spans="1:27" ht="15" x14ac:dyDescent="0.25">
      <c r="A107" s="27"/>
      <c r="B107" s="48"/>
      <c r="C107" s="48"/>
      <c r="D107" s="48"/>
      <c r="E107" s="48"/>
      <c r="F107" s="48"/>
      <c r="G107" s="48"/>
      <c r="H107" s="48"/>
      <c r="I107" s="48"/>
      <c r="J107" s="388"/>
      <c r="K107" s="389"/>
      <c r="L107" s="389"/>
      <c r="M107" s="389"/>
      <c r="N107" s="389"/>
      <c r="O107" s="390"/>
      <c r="P107" s="28"/>
      <c r="U107" s="32"/>
      <c r="V107" s="32"/>
      <c r="W107" s="32"/>
      <c r="X107" s="32"/>
      <c r="Y107" s="32"/>
      <c r="Z107" s="32"/>
      <c r="AA107" s="32"/>
    </row>
    <row r="108" spans="1:27" ht="15" x14ac:dyDescent="0.25">
      <c r="A108" s="29"/>
      <c r="B108" s="47"/>
      <c r="C108" s="47"/>
      <c r="I108" s="47"/>
      <c r="J108" s="388"/>
      <c r="K108" s="389"/>
      <c r="L108" s="389"/>
      <c r="M108" s="389"/>
      <c r="N108" s="389"/>
      <c r="O108" s="390"/>
      <c r="P108" s="24"/>
      <c r="U108" s="32"/>
      <c r="V108" s="32"/>
      <c r="W108" s="32"/>
      <c r="X108" s="32"/>
      <c r="Y108" s="32"/>
      <c r="Z108" s="32"/>
      <c r="AA108" s="32"/>
    </row>
    <row r="109" spans="1:27" ht="18.75" x14ac:dyDescent="0.3">
      <c r="A109" s="29"/>
      <c r="B109" s="47"/>
      <c r="E109" s="394">
        <f>P22</f>
        <v>0</v>
      </c>
      <c r="F109" s="395"/>
      <c r="G109" s="395"/>
      <c r="H109" s="395"/>
      <c r="I109" s="396"/>
      <c r="J109" s="388"/>
      <c r="K109" s="389"/>
      <c r="L109" s="389"/>
      <c r="M109" s="389"/>
      <c r="N109" s="389"/>
      <c r="O109" s="390"/>
      <c r="P109" s="24"/>
    </row>
    <row r="110" spans="1:27" ht="15.75" thickBot="1" x14ac:dyDescent="0.3">
      <c r="A110" s="29"/>
      <c r="B110" s="47"/>
      <c r="E110" s="397" t="s">
        <v>48</v>
      </c>
      <c r="F110" s="397"/>
      <c r="G110" s="397"/>
      <c r="H110" s="397"/>
      <c r="I110" s="397"/>
      <c r="J110" s="391"/>
      <c r="K110" s="392"/>
      <c r="L110" s="392"/>
      <c r="M110" s="392"/>
      <c r="N110" s="392"/>
      <c r="O110" s="393"/>
      <c r="P110" s="24"/>
    </row>
    <row r="111" spans="1:27" ht="15" customHeight="1" thickBot="1" x14ac:dyDescent="0.3">
      <c r="A111" s="29"/>
      <c r="B111" s="47"/>
      <c r="D111" s="47"/>
      <c r="E111" s="47"/>
      <c r="F111" s="47"/>
      <c r="G111" s="47"/>
      <c r="H111" s="47"/>
      <c r="I111" s="47"/>
      <c r="P111" s="24"/>
    </row>
    <row r="112" spans="1:27" ht="15" customHeight="1" x14ac:dyDescent="0.25">
      <c r="A112" s="29"/>
      <c r="B112" s="47"/>
      <c r="D112" s="47"/>
      <c r="E112" s="256" t="s">
        <v>49</v>
      </c>
      <c r="F112" s="257"/>
      <c r="G112" s="257"/>
      <c r="H112" s="257"/>
      <c r="I112" s="257"/>
      <c r="J112" s="257"/>
      <c r="K112" s="257"/>
      <c r="L112" s="257"/>
      <c r="M112" s="257"/>
      <c r="N112" s="257"/>
      <c r="O112" s="258"/>
      <c r="P112" s="24"/>
    </row>
    <row r="113" spans="1:27" ht="15" customHeight="1" thickBot="1" x14ac:dyDescent="0.3">
      <c r="A113" s="29"/>
      <c r="E113" s="259"/>
      <c r="F113" s="260"/>
      <c r="G113" s="260"/>
      <c r="H113" s="260"/>
      <c r="I113" s="260"/>
      <c r="J113" s="260"/>
      <c r="K113" s="260"/>
      <c r="L113" s="260"/>
      <c r="M113" s="260"/>
      <c r="N113" s="260"/>
      <c r="O113" s="261"/>
      <c r="P113" s="24"/>
    </row>
    <row r="114" spans="1:27" ht="15" customHeight="1" thickBot="1" x14ac:dyDescent="0.3">
      <c r="A114" s="22"/>
      <c r="E114" s="30" t="s">
        <v>50</v>
      </c>
      <c r="F114" s="245" t="s">
        <v>51</v>
      </c>
      <c r="G114" s="246"/>
      <c r="H114" s="247" t="s">
        <v>83</v>
      </c>
      <c r="I114" s="248"/>
      <c r="J114" s="248"/>
      <c r="K114" s="248"/>
      <c r="L114" s="249"/>
      <c r="M114" s="250" t="s">
        <v>52</v>
      </c>
      <c r="N114" s="251"/>
      <c r="O114" s="252"/>
      <c r="P114" s="24"/>
    </row>
    <row r="115" spans="1:27" ht="15" customHeight="1" x14ac:dyDescent="0.2">
      <c r="A115" s="22"/>
      <c r="E115" s="31">
        <v>1</v>
      </c>
      <c r="F115" s="307"/>
      <c r="G115" s="307"/>
      <c r="H115" s="308"/>
      <c r="I115" s="309"/>
      <c r="J115" s="309"/>
      <c r="K115" s="309"/>
      <c r="L115" s="310"/>
      <c r="M115" s="311"/>
      <c r="N115" s="311"/>
      <c r="O115" s="312"/>
      <c r="P115" s="16"/>
    </row>
    <row r="116" spans="1:27" ht="15" customHeight="1" x14ac:dyDescent="0.25">
      <c r="A116" s="22"/>
      <c r="E116" s="33">
        <v>2</v>
      </c>
      <c r="F116" s="301"/>
      <c r="G116" s="301"/>
      <c r="H116" s="302"/>
      <c r="I116" s="303"/>
      <c r="J116" s="303"/>
      <c r="K116" s="303"/>
      <c r="L116" s="304"/>
      <c r="M116" s="305"/>
      <c r="N116" s="305"/>
      <c r="O116" s="306"/>
      <c r="P116" s="16"/>
      <c r="U116" s="32"/>
      <c r="V116" s="32"/>
      <c r="W116" s="32"/>
      <c r="X116" s="32"/>
      <c r="Y116" s="32"/>
      <c r="Z116" s="32"/>
      <c r="AA116" s="32"/>
    </row>
    <row r="117" spans="1:27" ht="15" customHeight="1" x14ac:dyDescent="0.25">
      <c r="A117" s="22"/>
      <c r="E117" s="33">
        <v>3</v>
      </c>
      <c r="F117" s="301"/>
      <c r="G117" s="301"/>
      <c r="H117" s="302"/>
      <c r="I117" s="303"/>
      <c r="J117" s="303"/>
      <c r="K117" s="303"/>
      <c r="L117" s="304"/>
      <c r="M117" s="305"/>
      <c r="N117" s="305"/>
      <c r="O117" s="306"/>
      <c r="P117" s="24"/>
    </row>
    <row r="118" spans="1:27" ht="15" customHeight="1" x14ac:dyDescent="0.25">
      <c r="A118" s="22"/>
      <c r="E118" s="33">
        <v>4</v>
      </c>
      <c r="F118" s="301"/>
      <c r="G118" s="301"/>
      <c r="H118" s="302"/>
      <c r="I118" s="303"/>
      <c r="J118" s="303"/>
      <c r="K118" s="303"/>
      <c r="L118" s="304"/>
      <c r="M118" s="305"/>
      <c r="N118" s="305"/>
      <c r="O118" s="306"/>
      <c r="P118" s="24"/>
    </row>
    <row r="119" spans="1:27" ht="15" customHeight="1" x14ac:dyDescent="0.2">
      <c r="A119" s="22"/>
      <c r="E119" s="33">
        <v>5</v>
      </c>
      <c r="F119" s="301"/>
      <c r="G119" s="301"/>
      <c r="H119" s="302"/>
      <c r="I119" s="303"/>
      <c r="J119" s="303"/>
      <c r="K119" s="303"/>
      <c r="L119" s="304"/>
      <c r="M119" s="305"/>
      <c r="N119" s="305"/>
      <c r="O119" s="306"/>
      <c r="P119" s="16"/>
    </row>
    <row r="120" spans="1:27" ht="15" customHeight="1" x14ac:dyDescent="0.25">
      <c r="A120" s="22"/>
      <c r="E120" s="33">
        <v>6</v>
      </c>
      <c r="F120" s="301"/>
      <c r="G120" s="301"/>
      <c r="H120" s="302"/>
      <c r="I120" s="303"/>
      <c r="J120" s="303"/>
      <c r="K120" s="303"/>
      <c r="L120" s="304"/>
      <c r="M120" s="305"/>
      <c r="N120" s="305"/>
      <c r="O120" s="306"/>
      <c r="P120" s="16"/>
      <c r="X120" s="32"/>
      <c r="Y120" s="32"/>
      <c r="Z120" s="32"/>
      <c r="AA120" s="32"/>
    </row>
    <row r="121" spans="1:27" ht="15" customHeight="1" x14ac:dyDescent="0.25">
      <c r="A121" s="22"/>
      <c r="E121" s="33">
        <v>7</v>
      </c>
      <c r="F121" s="301"/>
      <c r="G121" s="301"/>
      <c r="H121" s="302"/>
      <c r="I121" s="303"/>
      <c r="J121" s="303"/>
      <c r="K121" s="303"/>
      <c r="L121" s="304"/>
      <c r="M121" s="305"/>
      <c r="N121" s="305"/>
      <c r="O121" s="306"/>
      <c r="P121" s="16"/>
      <c r="U121" s="32"/>
      <c r="V121" s="32"/>
      <c r="W121" s="32"/>
      <c r="X121" s="32"/>
      <c r="Y121" s="32"/>
      <c r="Z121" s="32"/>
      <c r="AA121" s="32"/>
    </row>
    <row r="122" spans="1:27" ht="15" customHeight="1" x14ac:dyDescent="0.2">
      <c r="A122" s="22"/>
      <c r="E122" s="33">
        <v>8</v>
      </c>
      <c r="F122" s="301"/>
      <c r="G122" s="301"/>
      <c r="H122" s="302"/>
      <c r="I122" s="303"/>
      <c r="J122" s="303"/>
      <c r="K122" s="303"/>
      <c r="L122" s="304"/>
      <c r="M122" s="305"/>
      <c r="N122" s="305"/>
      <c r="O122" s="306"/>
      <c r="P122" s="16"/>
    </row>
    <row r="123" spans="1:27" ht="15" customHeight="1" x14ac:dyDescent="0.2">
      <c r="A123" s="22"/>
      <c r="E123" s="33">
        <v>9</v>
      </c>
      <c r="F123" s="301"/>
      <c r="G123" s="301"/>
      <c r="H123" s="302"/>
      <c r="I123" s="303"/>
      <c r="J123" s="303"/>
      <c r="K123" s="303"/>
      <c r="L123" s="304"/>
      <c r="M123" s="305"/>
      <c r="N123" s="305"/>
      <c r="O123" s="306"/>
      <c r="P123" s="16"/>
    </row>
    <row r="124" spans="1:27" ht="15" customHeight="1" x14ac:dyDescent="0.25">
      <c r="A124" s="22"/>
      <c r="E124" s="33">
        <v>10</v>
      </c>
      <c r="F124" s="301"/>
      <c r="G124" s="301"/>
      <c r="H124" s="302"/>
      <c r="I124" s="303"/>
      <c r="J124" s="303"/>
      <c r="K124" s="303"/>
      <c r="L124" s="304"/>
      <c r="M124" s="305"/>
      <c r="N124" s="305"/>
      <c r="O124" s="306"/>
      <c r="P124" s="16"/>
      <c r="Y124" s="32"/>
      <c r="Z124" s="32"/>
      <c r="AA124" s="32"/>
    </row>
    <row r="125" spans="1:27" ht="15" customHeight="1" x14ac:dyDescent="0.25">
      <c r="A125" s="22"/>
      <c r="E125" s="33">
        <v>11</v>
      </c>
      <c r="F125" s="301"/>
      <c r="G125" s="301"/>
      <c r="H125" s="302"/>
      <c r="I125" s="303"/>
      <c r="J125" s="303"/>
      <c r="K125" s="303"/>
      <c r="L125" s="304"/>
      <c r="M125" s="305"/>
      <c r="N125" s="305"/>
      <c r="O125" s="306"/>
      <c r="P125" s="16"/>
      <c r="X125" s="32"/>
      <c r="Y125" s="32"/>
      <c r="Z125" s="32"/>
      <c r="AA125" s="32"/>
    </row>
    <row r="126" spans="1:27" ht="15" customHeight="1" x14ac:dyDescent="0.25">
      <c r="A126" s="22"/>
      <c r="E126" s="33">
        <v>12</v>
      </c>
      <c r="F126" s="301"/>
      <c r="G126" s="301"/>
      <c r="H126" s="302"/>
      <c r="I126" s="303"/>
      <c r="J126" s="303"/>
      <c r="K126" s="303"/>
      <c r="L126" s="304"/>
      <c r="M126" s="305"/>
      <c r="N126" s="305"/>
      <c r="O126" s="306"/>
      <c r="P126" s="16"/>
      <c r="Y126" s="32"/>
      <c r="Z126" s="32"/>
      <c r="AA126" s="32"/>
    </row>
    <row r="127" spans="1:27" ht="15" customHeight="1" x14ac:dyDescent="0.25">
      <c r="A127" s="22"/>
      <c r="E127" s="33">
        <v>13</v>
      </c>
      <c r="F127" s="301"/>
      <c r="G127" s="301"/>
      <c r="H127" s="302"/>
      <c r="I127" s="303"/>
      <c r="J127" s="303"/>
      <c r="K127" s="303"/>
      <c r="L127" s="304"/>
      <c r="M127" s="305"/>
      <c r="N127" s="305"/>
      <c r="O127" s="306"/>
      <c r="P127" s="16"/>
      <c r="X127" s="32"/>
      <c r="Y127" s="32"/>
      <c r="Z127" s="32"/>
      <c r="AA127" s="32"/>
    </row>
    <row r="128" spans="1:27" ht="15" customHeight="1" x14ac:dyDescent="0.25">
      <c r="A128" s="22"/>
      <c r="E128" s="33">
        <v>14</v>
      </c>
      <c r="F128" s="301"/>
      <c r="G128" s="301"/>
      <c r="H128" s="302"/>
      <c r="I128" s="303"/>
      <c r="J128" s="303"/>
      <c r="K128" s="303"/>
      <c r="L128" s="304"/>
      <c r="M128" s="305"/>
      <c r="N128" s="305"/>
      <c r="O128" s="306"/>
      <c r="P128" s="16"/>
      <c r="U128" s="32"/>
      <c r="V128" s="32"/>
      <c r="W128" s="32"/>
      <c r="X128" s="32"/>
      <c r="Y128" s="32"/>
      <c r="Z128" s="32"/>
      <c r="AA128" s="32"/>
    </row>
    <row r="129" spans="1:27" ht="15" customHeight="1" x14ac:dyDescent="0.25">
      <c r="A129" s="22"/>
      <c r="E129" s="33">
        <v>15</v>
      </c>
      <c r="F129" s="301"/>
      <c r="G129" s="301"/>
      <c r="H129" s="302"/>
      <c r="I129" s="303"/>
      <c r="J129" s="303"/>
      <c r="K129" s="303"/>
      <c r="L129" s="304"/>
      <c r="M129" s="305"/>
      <c r="N129" s="305"/>
      <c r="O129" s="306"/>
      <c r="P129" s="16"/>
      <c r="U129" s="32"/>
      <c r="V129" s="32"/>
      <c r="W129" s="32"/>
      <c r="X129" s="32"/>
      <c r="Y129" s="32"/>
      <c r="Z129" s="32"/>
      <c r="AA129" s="32"/>
    </row>
    <row r="130" spans="1:27" ht="15" customHeight="1" x14ac:dyDescent="0.25">
      <c r="A130" s="22"/>
      <c r="E130" s="33">
        <v>16</v>
      </c>
      <c r="F130" s="301"/>
      <c r="G130" s="301"/>
      <c r="H130" s="302"/>
      <c r="I130" s="303"/>
      <c r="J130" s="303"/>
      <c r="K130" s="303"/>
      <c r="L130" s="304"/>
      <c r="M130" s="305"/>
      <c r="N130" s="305"/>
      <c r="O130" s="306"/>
      <c r="P130" s="16"/>
      <c r="U130" s="32"/>
      <c r="V130" s="32"/>
      <c r="W130" s="32"/>
      <c r="X130" s="32"/>
      <c r="Y130" s="32"/>
      <c r="Z130" s="32"/>
      <c r="AA130" s="32"/>
    </row>
    <row r="131" spans="1:27" ht="15" customHeight="1" x14ac:dyDescent="0.25">
      <c r="A131" s="22"/>
      <c r="E131" s="33">
        <v>17</v>
      </c>
      <c r="F131" s="301"/>
      <c r="G131" s="301"/>
      <c r="H131" s="302"/>
      <c r="I131" s="303"/>
      <c r="J131" s="303"/>
      <c r="K131" s="303"/>
      <c r="L131" s="304"/>
      <c r="M131" s="305"/>
      <c r="N131" s="305"/>
      <c r="O131" s="306"/>
      <c r="P131" s="16"/>
      <c r="U131" s="32"/>
      <c r="V131" s="32"/>
      <c r="W131" s="32"/>
      <c r="X131" s="32"/>
      <c r="Y131" s="32"/>
      <c r="Z131" s="32"/>
      <c r="AA131" s="32"/>
    </row>
    <row r="132" spans="1:27" ht="15" customHeight="1" x14ac:dyDescent="0.2">
      <c r="A132" s="22"/>
      <c r="E132" s="33">
        <v>18</v>
      </c>
      <c r="F132" s="301"/>
      <c r="G132" s="301"/>
      <c r="H132" s="302"/>
      <c r="I132" s="303"/>
      <c r="J132" s="303"/>
      <c r="K132" s="303"/>
      <c r="L132" s="304"/>
      <c r="M132" s="305"/>
      <c r="N132" s="305"/>
      <c r="O132" s="306"/>
      <c r="P132" s="16"/>
    </row>
    <row r="133" spans="1:27" ht="15" customHeight="1" x14ac:dyDescent="0.2">
      <c r="A133" s="22"/>
      <c r="E133" s="33">
        <v>19</v>
      </c>
      <c r="F133" s="301"/>
      <c r="G133" s="301"/>
      <c r="H133" s="302"/>
      <c r="I133" s="303"/>
      <c r="J133" s="303"/>
      <c r="K133" s="303"/>
      <c r="L133" s="304"/>
      <c r="M133" s="305"/>
      <c r="N133" s="305"/>
      <c r="O133" s="306"/>
      <c r="P133" s="16"/>
    </row>
    <row r="134" spans="1:27" ht="15" customHeight="1" x14ac:dyDescent="0.2">
      <c r="A134" s="22"/>
      <c r="E134" s="33">
        <v>20</v>
      </c>
      <c r="F134" s="301"/>
      <c r="G134" s="301"/>
      <c r="H134" s="302"/>
      <c r="I134" s="303"/>
      <c r="J134" s="303"/>
      <c r="K134" s="303"/>
      <c r="L134" s="304"/>
      <c r="M134" s="305"/>
      <c r="N134" s="305"/>
      <c r="O134" s="306"/>
      <c r="P134" s="16"/>
    </row>
    <row r="135" spans="1:27" ht="15" customHeight="1" x14ac:dyDescent="0.2">
      <c r="A135" s="22"/>
      <c r="E135" s="33">
        <v>21</v>
      </c>
      <c r="F135" s="301"/>
      <c r="G135" s="301"/>
      <c r="H135" s="302"/>
      <c r="I135" s="303"/>
      <c r="J135" s="303"/>
      <c r="K135" s="303"/>
      <c r="L135" s="304"/>
      <c r="M135" s="305"/>
      <c r="N135" s="305"/>
      <c r="O135" s="306"/>
      <c r="P135" s="16"/>
      <c r="Q135" s="35"/>
      <c r="R135" s="35"/>
      <c r="S135" s="35"/>
      <c r="T135" s="35"/>
    </row>
    <row r="136" spans="1:27" ht="15" customHeight="1" x14ac:dyDescent="0.2">
      <c r="A136" s="22"/>
      <c r="E136" s="33">
        <v>22</v>
      </c>
      <c r="F136" s="301"/>
      <c r="G136" s="301"/>
      <c r="H136" s="302"/>
      <c r="I136" s="303"/>
      <c r="J136" s="303"/>
      <c r="K136" s="303"/>
      <c r="L136" s="304"/>
      <c r="M136" s="305"/>
      <c r="N136" s="305"/>
      <c r="O136" s="306"/>
      <c r="P136" s="16"/>
      <c r="Q136" s="36"/>
      <c r="R136" s="36"/>
      <c r="S136" s="36"/>
      <c r="T136" s="36"/>
    </row>
    <row r="137" spans="1:27" ht="15" customHeight="1" x14ac:dyDescent="0.2">
      <c r="A137" s="22"/>
      <c r="E137" s="33">
        <v>23</v>
      </c>
      <c r="F137" s="301"/>
      <c r="G137" s="301"/>
      <c r="H137" s="302"/>
      <c r="I137" s="303"/>
      <c r="J137" s="303"/>
      <c r="K137" s="303"/>
      <c r="L137" s="304"/>
      <c r="M137" s="305"/>
      <c r="N137" s="305"/>
      <c r="O137" s="306"/>
      <c r="P137" s="16"/>
      <c r="Q137" s="36"/>
      <c r="R137" s="36"/>
      <c r="S137" s="36"/>
      <c r="T137" s="36"/>
    </row>
    <row r="138" spans="1:27" ht="15" customHeight="1" x14ac:dyDescent="0.2">
      <c r="A138" s="22"/>
      <c r="E138" s="33">
        <v>24</v>
      </c>
      <c r="F138" s="301"/>
      <c r="G138" s="301"/>
      <c r="H138" s="302"/>
      <c r="I138" s="303"/>
      <c r="J138" s="303"/>
      <c r="K138" s="303"/>
      <c r="L138" s="304"/>
      <c r="M138" s="305"/>
      <c r="N138" s="305"/>
      <c r="O138" s="306"/>
      <c r="P138" s="16"/>
      <c r="Q138" s="38"/>
      <c r="R138" s="38"/>
      <c r="S138" s="38"/>
      <c r="T138" s="38"/>
    </row>
    <row r="139" spans="1:27" ht="15" customHeight="1" x14ac:dyDescent="0.2">
      <c r="A139" s="22"/>
      <c r="E139" s="33">
        <v>25</v>
      </c>
      <c r="F139" s="301"/>
      <c r="G139" s="301"/>
      <c r="H139" s="302"/>
      <c r="I139" s="303"/>
      <c r="J139" s="303"/>
      <c r="K139" s="303"/>
      <c r="L139" s="304"/>
      <c r="M139" s="305"/>
      <c r="N139" s="305"/>
      <c r="O139" s="306"/>
      <c r="P139" s="34"/>
    </row>
    <row r="140" spans="1:27" ht="15" customHeight="1" x14ac:dyDescent="0.2">
      <c r="A140" s="22"/>
      <c r="E140" s="33">
        <v>26</v>
      </c>
      <c r="F140" s="301"/>
      <c r="G140" s="301"/>
      <c r="H140" s="302"/>
      <c r="I140" s="303"/>
      <c r="J140" s="303"/>
      <c r="K140" s="303"/>
      <c r="L140" s="304"/>
      <c r="M140" s="305"/>
      <c r="N140" s="305"/>
      <c r="O140" s="306"/>
      <c r="P140" s="16"/>
    </row>
    <row r="141" spans="1:27" ht="15" customHeight="1" x14ac:dyDescent="0.2">
      <c r="A141" s="22"/>
      <c r="E141" s="33">
        <v>27</v>
      </c>
      <c r="F141" s="301"/>
      <c r="G141" s="301"/>
      <c r="H141" s="302"/>
      <c r="I141" s="303"/>
      <c r="J141" s="303"/>
      <c r="K141" s="303"/>
      <c r="L141" s="304"/>
      <c r="M141" s="305"/>
      <c r="N141" s="305"/>
      <c r="O141" s="306"/>
      <c r="P141" s="16"/>
    </row>
    <row r="142" spans="1:27" ht="15" customHeight="1" x14ac:dyDescent="0.2">
      <c r="A142" s="22"/>
      <c r="E142" s="33">
        <v>28</v>
      </c>
      <c r="F142" s="301"/>
      <c r="G142" s="301"/>
      <c r="H142" s="302"/>
      <c r="I142" s="303"/>
      <c r="J142" s="303"/>
      <c r="K142" s="303"/>
      <c r="L142" s="304"/>
      <c r="M142" s="305"/>
      <c r="N142" s="305"/>
      <c r="O142" s="306"/>
      <c r="P142" s="16"/>
    </row>
    <row r="143" spans="1:27" ht="15" customHeight="1" x14ac:dyDescent="0.2">
      <c r="A143" s="22"/>
      <c r="E143" s="33">
        <v>29</v>
      </c>
      <c r="F143" s="301"/>
      <c r="G143" s="301"/>
      <c r="H143" s="302"/>
      <c r="I143" s="303"/>
      <c r="J143" s="303"/>
      <c r="K143" s="303"/>
      <c r="L143" s="304"/>
      <c r="M143" s="305"/>
      <c r="N143" s="305"/>
      <c r="O143" s="306"/>
      <c r="P143" s="16"/>
    </row>
    <row r="144" spans="1:27" ht="15" customHeight="1" x14ac:dyDescent="0.2">
      <c r="A144" s="22"/>
      <c r="E144" s="33">
        <v>30</v>
      </c>
      <c r="F144" s="301"/>
      <c r="G144" s="301"/>
      <c r="H144" s="302"/>
      <c r="I144" s="303"/>
      <c r="J144" s="303"/>
      <c r="K144" s="303"/>
      <c r="L144" s="304"/>
      <c r="M144" s="305"/>
      <c r="N144" s="305"/>
      <c r="O144" s="306"/>
      <c r="P144" s="16"/>
    </row>
    <row r="145" spans="1:16" ht="15" customHeight="1" thickBot="1" x14ac:dyDescent="0.25">
      <c r="A145" s="22"/>
      <c r="E145" s="37">
        <v>31</v>
      </c>
      <c r="F145" s="370"/>
      <c r="G145" s="370"/>
      <c r="H145" s="370"/>
      <c r="I145" s="370"/>
      <c r="J145" s="370"/>
      <c r="K145" s="370"/>
      <c r="L145" s="370"/>
      <c r="M145" s="305"/>
      <c r="N145" s="305"/>
      <c r="O145" s="306"/>
      <c r="P145" s="16"/>
    </row>
    <row r="146" spans="1:16" ht="45.75" customHeight="1" thickBot="1" x14ac:dyDescent="0.25">
      <c r="A146" s="22"/>
      <c r="E146" s="120" t="s">
        <v>53</v>
      </c>
      <c r="F146" s="371">
        <f>SUM(F115:G145)</f>
        <v>0</v>
      </c>
      <c r="G146" s="372"/>
      <c r="H146" s="373" t="str">
        <f>E10</f>
        <v>x</v>
      </c>
      <c r="I146" s="374"/>
      <c r="J146" s="375" t="str">
        <f>L10</f>
        <v>x</v>
      </c>
      <c r="K146" s="375"/>
      <c r="L146" s="375"/>
      <c r="M146" s="376" t="s">
        <v>54</v>
      </c>
      <c r="N146" s="377"/>
      <c r="O146" s="378"/>
      <c r="P146" s="16"/>
    </row>
    <row r="147" spans="1:16" ht="39.950000000000003" customHeight="1" x14ac:dyDescent="0.2">
      <c r="A147" s="22"/>
      <c r="M147" s="366"/>
      <c r="N147" s="367"/>
      <c r="O147" s="368"/>
      <c r="P147" s="16"/>
    </row>
    <row r="148" spans="1:16" ht="39.950000000000003" customHeight="1" x14ac:dyDescent="0.2">
      <c r="A148" s="22"/>
      <c r="E148" s="49"/>
      <c r="M148" s="369"/>
      <c r="N148" s="189"/>
      <c r="O148" s="190"/>
      <c r="P148" s="16"/>
    </row>
    <row r="149" spans="1:16" ht="34.5" customHeight="1" thickBot="1" x14ac:dyDescent="0.25">
      <c r="A149" s="22"/>
      <c r="M149" s="363" t="s">
        <v>109</v>
      </c>
      <c r="N149" s="364"/>
      <c r="O149" s="365"/>
      <c r="P149" s="16"/>
    </row>
    <row r="150" spans="1:16" s="56" customFormat="1" ht="22.5" customHeight="1" thickBot="1" x14ac:dyDescent="0.25">
      <c r="A150" s="39"/>
      <c r="B150" s="20"/>
      <c r="C150" s="20"/>
      <c r="D150" s="20"/>
      <c r="E150" s="20"/>
      <c r="F150" s="20"/>
      <c r="G150" s="20"/>
      <c r="H150" s="20"/>
      <c r="I150" s="20"/>
      <c r="J150" s="20"/>
      <c r="K150" s="20"/>
      <c r="L150" s="20"/>
      <c r="M150" s="20"/>
      <c r="N150" s="20"/>
      <c r="O150" s="20"/>
      <c r="P150" s="21"/>
    </row>
    <row r="151" spans="1:16" ht="12.75" customHeight="1" x14ac:dyDescent="0.2">
      <c r="A151" s="56"/>
      <c r="B151" s="56"/>
      <c r="C151" s="56"/>
      <c r="D151" s="56"/>
      <c r="E151" s="78"/>
      <c r="F151" s="78"/>
      <c r="G151" s="79"/>
      <c r="H151" s="79"/>
      <c r="I151" s="79"/>
      <c r="J151" s="79"/>
      <c r="K151" s="79"/>
      <c r="L151" s="79"/>
      <c r="M151" s="79"/>
      <c r="N151" s="79"/>
      <c r="O151" s="79"/>
      <c r="P151" s="56"/>
    </row>
    <row r="152" spans="1:16" ht="22.5" customHeight="1" x14ac:dyDescent="0.25">
      <c r="A152" s="56"/>
      <c r="B152" s="56"/>
      <c r="C152" s="56"/>
      <c r="D152" s="56"/>
      <c r="E152" s="77"/>
      <c r="F152" s="78"/>
      <c r="G152" s="78"/>
      <c r="H152" s="78"/>
      <c r="I152" s="78"/>
      <c r="J152" s="78"/>
      <c r="K152" s="78"/>
      <c r="L152" s="78"/>
      <c r="M152" s="78"/>
      <c r="N152" s="78"/>
      <c r="O152" s="78"/>
      <c r="P152" s="56"/>
    </row>
    <row r="153" spans="1:16" ht="22.5" customHeight="1" x14ac:dyDescent="0.2">
      <c r="A153" s="56"/>
      <c r="B153" s="56"/>
      <c r="C153" s="56"/>
      <c r="D153" s="56"/>
      <c r="E153" s="78"/>
      <c r="F153" s="78"/>
      <c r="G153" s="78"/>
      <c r="H153" s="78"/>
      <c r="I153" s="78"/>
      <c r="J153" s="78"/>
      <c r="K153" s="78"/>
      <c r="L153" s="78"/>
      <c r="M153" s="78"/>
      <c r="N153" s="78"/>
      <c r="O153" s="78"/>
      <c r="P153" s="56"/>
    </row>
    <row r="154" spans="1:16" ht="15" x14ac:dyDescent="0.2">
      <c r="A154" s="56"/>
      <c r="B154" s="56"/>
      <c r="C154" s="56"/>
      <c r="D154" s="56"/>
      <c r="E154" s="78"/>
      <c r="F154" s="78"/>
      <c r="G154" s="78"/>
      <c r="H154" s="78"/>
      <c r="I154" s="78"/>
      <c r="J154" s="78"/>
      <c r="K154" s="78"/>
      <c r="L154" s="78"/>
      <c r="M154" s="78"/>
      <c r="N154" s="78"/>
      <c r="O154" s="78"/>
      <c r="P154" s="56"/>
    </row>
    <row r="155" spans="1:16" ht="22.5" customHeight="1" x14ac:dyDescent="0.25">
      <c r="A155" s="56"/>
      <c r="B155" s="56"/>
      <c r="C155" s="56"/>
      <c r="D155" s="56"/>
      <c r="E155" s="77"/>
      <c r="F155" s="78"/>
      <c r="G155" s="78"/>
      <c r="H155" s="78"/>
      <c r="I155" s="78"/>
      <c r="J155" s="78"/>
      <c r="K155" s="78"/>
      <c r="L155" s="78"/>
      <c r="M155" s="78"/>
      <c r="N155" s="78"/>
      <c r="O155" s="78"/>
      <c r="P155" s="56"/>
    </row>
    <row r="156" spans="1:16" ht="15" x14ac:dyDescent="0.2">
      <c r="A156" s="56"/>
      <c r="B156" s="56"/>
      <c r="C156" s="56"/>
      <c r="D156" s="56"/>
      <c r="E156" s="78"/>
      <c r="F156" s="78"/>
      <c r="G156" s="79"/>
      <c r="H156" s="79"/>
      <c r="I156" s="79"/>
      <c r="J156" s="79"/>
      <c r="K156" s="79"/>
      <c r="L156" s="79"/>
      <c r="M156" s="79"/>
      <c r="N156" s="79"/>
      <c r="O156" s="79"/>
      <c r="P156" s="56"/>
    </row>
    <row r="157" spans="1:16" ht="22.5" customHeight="1" x14ac:dyDescent="0.25">
      <c r="A157" s="56"/>
      <c r="B157" s="56"/>
      <c r="C157" s="56"/>
      <c r="D157" s="56"/>
      <c r="E157" s="77"/>
      <c r="F157" s="78"/>
      <c r="G157" s="78"/>
      <c r="H157" s="78"/>
      <c r="I157" s="78"/>
      <c r="J157" s="78"/>
      <c r="K157" s="78"/>
      <c r="L157" s="78"/>
      <c r="M157" s="78"/>
      <c r="N157" s="78"/>
      <c r="O157" s="78"/>
      <c r="P157" s="56"/>
    </row>
    <row r="158" spans="1:16" ht="15" x14ac:dyDescent="0.2">
      <c r="A158" s="56"/>
      <c r="B158" s="56"/>
      <c r="C158" s="56"/>
      <c r="D158" s="56"/>
      <c r="E158" s="78"/>
      <c r="F158" s="78"/>
      <c r="G158" s="79"/>
      <c r="H158" s="79"/>
      <c r="I158" s="79"/>
      <c r="J158" s="79"/>
      <c r="K158" s="79"/>
      <c r="L158" s="79"/>
      <c r="M158" s="79"/>
      <c r="N158" s="79"/>
      <c r="O158" s="79"/>
      <c r="P158" s="56"/>
    </row>
    <row r="159" spans="1:16" ht="15.75" x14ac:dyDescent="0.25">
      <c r="A159" s="56"/>
      <c r="B159" s="56"/>
      <c r="C159" s="56"/>
      <c r="D159" s="56"/>
      <c r="E159" s="78"/>
      <c r="F159" s="78"/>
      <c r="G159" s="77"/>
      <c r="H159" s="77"/>
      <c r="I159" s="77"/>
      <c r="J159" s="77"/>
      <c r="K159" s="77"/>
      <c r="L159" s="77"/>
      <c r="M159" s="77"/>
      <c r="N159" s="77"/>
      <c r="O159" s="77"/>
      <c r="P159" s="56"/>
    </row>
    <row r="160" spans="1:16" ht="15" x14ac:dyDescent="0.2">
      <c r="A160" s="56"/>
      <c r="B160" s="56"/>
      <c r="C160" s="56"/>
      <c r="D160" s="56"/>
      <c r="E160" s="78"/>
      <c r="F160" s="78"/>
      <c r="G160" s="78"/>
      <c r="H160" s="78"/>
      <c r="I160" s="78"/>
      <c r="J160" s="78"/>
      <c r="K160" s="78"/>
      <c r="L160" s="78"/>
      <c r="M160" s="79"/>
      <c r="N160" s="79"/>
      <c r="O160" s="79"/>
      <c r="P160" s="56"/>
    </row>
    <row r="161" spans="1:17" ht="22.5" customHeight="1" x14ac:dyDescent="0.25">
      <c r="A161" s="56"/>
      <c r="B161" s="56"/>
      <c r="C161" s="56"/>
      <c r="D161" s="56"/>
      <c r="E161" s="77"/>
      <c r="F161" s="78"/>
      <c r="G161" s="78"/>
      <c r="H161" s="78"/>
      <c r="I161" s="78"/>
      <c r="J161" s="78"/>
      <c r="K161" s="78"/>
      <c r="L161" s="78"/>
      <c r="M161" s="78"/>
      <c r="N161" s="78"/>
      <c r="O161" s="78"/>
      <c r="P161" s="56"/>
    </row>
    <row r="162" spans="1:17" ht="15" x14ac:dyDescent="0.2">
      <c r="A162" s="56"/>
      <c r="B162" s="56"/>
      <c r="C162" s="56"/>
      <c r="D162" s="56"/>
      <c r="E162" s="78"/>
      <c r="F162" s="78"/>
      <c r="G162" s="79"/>
      <c r="H162" s="79"/>
      <c r="I162" s="79"/>
      <c r="J162" s="79"/>
      <c r="K162" s="79"/>
      <c r="L162" s="79"/>
      <c r="M162" s="79"/>
      <c r="N162" s="79"/>
      <c r="O162" s="79"/>
      <c r="P162" s="56"/>
      <c r="Q162" s="40"/>
    </row>
    <row r="163" spans="1:17" ht="22.5" customHeight="1" x14ac:dyDescent="0.25">
      <c r="A163" s="56"/>
      <c r="B163" s="56"/>
      <c r="C163" s="56"/>
      <c r="D163" s="56"/>
      <c r="E163" s="77"/>
      <c r="F163" s="78"/>
      <c r="G163" s="78"/>
      <c r="H163" s="78"/>
      <c r="I163" s="78"/>
      <c r="J163" s="78"/>
      <c r="K163" s="78"/>
      <c r="L163" s="78"/>
      <c r="M163" s="78"/>
      <c r="N163" s="78"/>
      <c r="O163" s="78"/>
      <c r="P163" s="56"/>
      <c r="Q163" s="40"/>
    </row>
    <row r="164" spans="1:17" ht="15" x14ac:dyDescent="0.2">
      <c r="A164" s="56"/>
      <c r="B164" s="56"/>
      <c r="C164" s="56"/>
      <c r="D164" s="56"/>
      <c r="E164" s="78"/>
      <c r="F164" s="78"/>
      <c r="G164" s="79"/>
      <c r="H164" s="79"/>
      <c r="I164" s="79"/>
      <c r="J164" s="79"/>
      <c r="K164" s="79"/>
      <c r="L164" s="79"/>
      <c r="M164" s="79"/>
      <c r="N164" s="79"/>
      <c r="O164" s="79"/>
      <c r="P164" s="56"/>
      <c r="Q164" s="40"/>
    </row>
    <row r="165" spans="1:17" ht="22.5" customHeight="1" x14ac:dyDescent="0.25">
      <c r="A165" s="56"/>
      <c r="B165" s="56"/>
      <c r="C165" s="56"/>
      <c r="D165" s="56"/>
      <c r="E165" s="77"/>
      <c r="F165" s="78"/>
      <c r="G165" s="78"/>
      <c r="H165" s="78"/>
      <c r="I165" s="78"/>
      <c r="J165" s="78"/>
      <c r="K165" s="78"/>
      <c r="L165" s="78"/>
      <c r="M165" s="78"/>
      <c r="N165" s="78"/>
      <c r="O165" s="78"/>
      <c r="P165" s="56"/>
      <c r="Q165" s="40"/>
    </row>
    <row r="166" spans="1:17" ht="15" x14ac:dyDescent="0.2">
      <c r="A166" s="56"/>
      <c r="B166" s="56"/>
      <c r="C166" s="56"/>
      <c r="D166" s="56"/>
      <c r="E166" s="78"/>
      <c r="F166" s="78"/>
      <c r="G166" s="79"/>
      <c r="H166" s="79"/>
      <c r="I166" s="79"/>
      <c r="J166" s="79"/>
      <c r="K166" s="79"/>
      <c r="L166" s="79"/>
      <c r="M166" s="79"/>
      <c r="N166" s="79"/>
      <c r="O166" s="79"/>
      <c r="P166" s="56"/>
    </row>
    <row r="167" spans="1:17" ht="22.5" customHeight="1" x14ac:dyDescent="0.25">
      <c r="A167" s="56"/>
      <c r="B167" s="56"/>
      <c r="C167" s="56"/>
      <c r="D167" s="56"/>
      <c r="E167" s="77"/>
      <c r="F167" s="78"/>
      <c r="G167" s="78"/>
      <c r="H167" s="78"/>
      <c r="I167" s="78"/>
      <c r="J167" s="78"/>
      <c r="K167" s="78"/>
      <c r="L167" s="78"/>
      <c r="M167" s="78"/>
      <c r="N167" s="78"/>
      <c r="O167" s="78"/>
      <c r="P167" s="56"/>
    </row>
    <row r="168" spans="1:17" ht="15" x14ac:dyDescent="0.2">
      <c r="A168" s="56"/>
      <c r="B168" s="56"/>
      <c r="C168" s="56"/>
      <c r="D168" s="56"/>
      <c r="E168" s="78"/>
      <c r="F168" s="78"/>
      <c r="G168" s="79"/>
      <c r="H168" s="79"/>
      <c r="I168" s="79"/>
      <c r="J168" s="79"/>
      <c r="K168" s="79"/>
      <c r="L168" s="79"/>
      <c r="M168" s="79"/>
      <c r="N168" s="79"/>
      <c r="O168" s="79"/>
      <c r="P168" s="56"/>
    </row>
    <row r="169" spans="1:17" ht="22.5" customHeight="1" x14ac:dyDescent="0.2">
      <c r="A169" s="56"/>
      <c r="B169" s="56"/>
      <c r="C169" s="56"/>
      <c r="D169" s="56"/>
      <c r="E169" s="78"/>
      <c r="F169" s="78"/>
      <c r="G169" s="78"/>
      <c r="H169" s="78"/>
      <c r="I169" s="78"/>
      <c r="J169" s="78"/>
      <c r="K169" s="78"/>
      <c r="L169" s="78"/>
      <c r="M169" s="78"/>
      <c r="N169" s="78"/>
      <c r="O169" s="78"/>
      <c r="P169" s="56"/>
    </row>
    <row r="170" spans="1:17" ht="22.5" customHeight="1" x14ac:dyDescent="0.2">
      <c r="A170" s="56"/>
      <c r="B170" s="56"/>
      <c r="C170" s="56"/>
      <c r="D170" s="56"/>
      <c r="E170" s="78"/>
      <c r="F170" s="78"/>
      <c r="G170" s="78"/>
      <c r="H170" s="78"/>
      <c r="I170" s="80"/>
      <c r="J170" s="78"/>
      <c r="K170" s="78"/>
      <c r="L170" s="78"/>
      <c r="M170" s="78"/>
      <c r="N170" s="78"/>
      <c r="O170" s="78"/>
      <c r="P170" s="56"/>
    </row>
    <row r="171" spans="1:17" ht="15" x14ac:dyDescent="0.2">
      <c r="A171" s="56"/>
      <c r="B171" s="56"/>
      <c r="C171" s="56"/>
      <c r="D171" s="56"/>
      <c r="E171" s="78"/>
      <c r="F171" s="78"/>
      <c r="G171" s="78"/>
      <c r="H171" s="78"/>
      <c r="I171" s="78"/>
      <c r="J171" s="78"/>
      <c r="K171" s="78"/>
      <c r="L171" s="78"/>
      <c r="M171" s="78"/>
      <c r="N171" s="78"/>
      <c r="O171" s="78"/>
      <c r="P171" s="56"/>
    </row>
    <row r="172" spans="1:17" ht="22.5" customHeight="1" x14ac:dyDescent="0.25">
      <c r="A172" s="56"/>
      <c r="B172" s="56"/>
      <c r="C172" s="56"/>
      <c r="D172" s="56"/>
      <c r="E172" s="77"/>
      <c r="F172" s="78"/>
      <c r="G172" s="78"/>
      <c r="H172" s="78"/>
      <c r="I172" s="78"/>
      <c r="J172" s="78"/>
      <c r="K172" s="78"/>
      <c r="L172" s="78"/>
      <c r="M172" s="78"/>
      <c r="N172" s="78"/>
      <c r="O172" s="78"/>
      <c r="P172" s="56"/>
    </row>
    <row r="173" spans="1:17" ht="15" x14ac:dyDescent="0.2">
      <c r="A173" s="56"/>
      <c r="B173" s="56"/>
      <c r="C173" s="56"/>
      <c r="D173" s="56"/>
      <c r="E173" s="78"/>
      <c r="F173" s="78"/>
      <c r="G173" s="78"/>
      <c r="H173" s="78"/>
      <c r="I173" s="78"/>
      <c r="J173" s="78"/>
      <c r="K173" s="78"/>
      <c r="L173" s="78"/>
      <c r="M173" s="78"/>
      <c r="N173" s="78"/>
      <c r="O173" s="78"/>
      <c r="P173" s="56"/>
    </row>
    <row r="174" spans="1:17" ht="22.5" customHeight="1" x14ac:dyDescent="0.25">
      <c r="A174" s="56"/>
      <c r="B174" s="56"/>
      <c r="C174" s="56"/>
      <c r="D174" s="56"/>
      <c r="E174" s="77"/>
      <c r="F174" s="78"/>
      <c r="G174" s="81"/>
      <c r="H174" s="78"/>
      <c r="I174" s="78"/>
      <c r="J174" s="78"/>
      <c r="K174" s="78"/>
      <c r="L174" s="78"/>
      <c r="M174" s="78"/>
      <c r="N174" s="78"/>
      <c r="O174" s="78"/>
      <c r="P174" s="56"/>
    </row>
    <row r="175" spans="1:17" ht="14.25" x14ac:dyDescent="0.2">
      <c r="A175" s="56"/>
      <c r="B175" s="56"/>
      <c r="C175" s="56"/>
      <c r="D175" s="56"/>
      <c r="P175" s="56"/>
    </row>
    <row r="176" spans="1:17" ht="15" x14ac:dyDescent="0.25">
      <c r="A176" s="56"/>
      <c r="B176" s="56"/>
      <c r="C176" s="56"/>
      <c r="D176" s="56"/>
      <c r="F176" s="82"/>
      <c r="G176" s="82"/>
      <c r="H176" s="82"/>
      <c r="I176" s="82"/>
      <c r="J176" s="82"/>
      <c r="K176" s="82"/>
      <c r="L176" s="82"/>
      <c r="M176" s="82"/>
      <c r="N176" s="82"/>
      <c r="O176" s="82"/>
      <c r="P176" s="56"/>
    </row>
    <row r="177" spans="1:16" ht="14.25" x14ac:dyDescent="0.2">
      <c r="A177" s="56"/>
      <c r="B177" s="56"/>
      <c r="C177" s="56"/>
      <c r="D177" s="56"/>
      <c r="E177" s="56"/>
      <c r="P177" s="56"/>
    </row>
    <row r="178" spans="1:16" ht="14.25" x14ac:dyDescent="0.2">
      <c r="A178" s="56"/>
      <c r="B178" s="56"/>
      <c r="C178" s="56"/>
      <c r="D178" s="56"/>
      <c r="E178" s="56"/>
      <c r="F178" s="56"/>
      <c r="G178" s="56"/>
      <c r="H178" s="56"/>
      <c r="I178" s="56"/>
      <c r="J178" s="56"/>
      <c r="K178" s="56"/>
      <c r="L178" s="56"/>
      <c r="M178" s="56"/>
      <c r="N178" s="56"/>
      <c r="O178" s="56"/>
      <c r="P178" s="56"/>
    </row>
    <row r="179" spans="1:16" ht="14.25" x14ac:dyDescent="0.2">
      <c r="A179" s="56"/>
      <c r="B179" s="56"/>
      <c r="C179" s="56"/>
      <c r="D179" s="56"/>
      <c r="F179" s="56"/>
      <c r="G179" s="56"/>
      <c r="H179" s="56"/>
      <c r="I179" s="56"/>
      <c r="J179" s="56"/>
      <c r="K179" s="56"/>
      <c r="L179" s="56"/>
      <c r="M179" s="56"/>
      <c r="N179" s="56"/>
      <c r="O179" s="56"/>
      <c r="P179" s="56"/>
    </row>
    <row r="180" spans="1:16" ht="14.25" x14ac:dyDescent="0.2">
      <c r="A180" s="56"/>
      <c r="B180" s="56"/>
      <c r="C180" s="56"/>
      <c r="D180" s="56"/>
      <c r="E180" s="56"/>
      <c r="F180" s="56"/>
      <c r="G180" s="56"/>
      <c r="H180" s="56"/>
      <c r="I180" s="56"/>
      <c r="J180" s="56"/>
      <c r="K180" s="56"/>
      <c r="L180" s="56"/>
      <c r="M180" s="56"/>
      <c r="N180" s="56"/>
      <c r="O180" s="56"/>
      <c r="P180" s="56"/>
    </row>
    <row r="181" spans="1:16" ht="14.25" x14ac:dyDescent="0.2">
      <c r="A181" s="56"/>
      <c r="B181" s="56"/>
      <c r="C181" s="56"/>
      <c r="D181" s="56"/>
      <c r="E181" s="56"/>
      <c r="F181" s="56"/>
      <c r="G181" s="56"/>
      <c r="H181" s="56"/>
      <c r="I181" s="56"/>
      <c r="J181" s="56"/>
      <c r="K181" s="56"/>
      <c r="L181" s="56"/>
      <c r="M181" s="56"/>
      <c r="N181" s="56"/>
      <c r="O181" s="56"/>
      <c r="P181" s="56"/>
    </row>
    <row r="182" spans="1:16" ht="14.25" x14ac:dyDescent="0.2">
      <c r="A182" s="56"/>
      <c r="B182" s="56"/>
      <c r="C182" s="56"/>
      <c r="D182" s="56"/>
      <c r="E182" s="56"/>
      <c r="F182" s="56"/>
      <c r="G182" s="56"/>
      <c r="H182" s="56"/>
      <c r="I182" s="56"/>
      <c r="J182" s="56"/>
      <c r="K182" s="56"/>
      <c r="L182" s="56"/>
      <c r="M182" s="56"/>
      <c r="N182" s="56"/>
      <c r="O182" s="56"/>
      <c r="P182" s="56"/>
    </row>
    <row r="183" spans="1:16" ht="14.25" x14ac:dyDescent="0.2">
      <c r="A183" s="56"/>
      <c r="B183" s="56"/>
      <c r="C183" s="56"/>
      <c r="D183" s="56"/>
      <c r="E183" s="56"/>
      <c r="F183" s="56"/>
      <c r="G183" s="56"/>
      <c r="H183" s="56"/>
      <c r="I183" s="56"/>
      <c r="J183" s="56"/>
      <c r="K183" s="56"/>
      <c r="L183" s="56"/>
      <c r="M183" s="56"/>
      <c r="N183" s="56"/>
      <c r="O183" s="56"/>
      <c r="P183" s="56"/>
    </row>
    <row r="184" spans="1:16" ht="14.25" x14ac:dyDescent="0.2">
      <c r="A184" s="56"/>
      <c r="B184" s="56"/>
      <c r="C184" s="56"/>
      <c r="D184" s="56"/>
      <c r="E184" s="56"/>
      <c r="F184" s="56"/>
      <c r="G184" s="56"/>
      <c r="H184" s="56"/>
      <c r="I184" s="56"/>
      <c r="J184" s="56"/>
      <c r="K184" s="56"/>
      <c r="L184" s="56"/>
      <c r="M184" s="56"/>
      <c r="N184" s="56"/>
      <c r="O184" s="56"/>
      <c r="P184" s="56"/>
    </row>
    <row r="185" spans="1:16" ht="14.25" x14ac:dyDescent="0.2">
      <c r="A185" s="56"/>
      <c r="B185" s="56"/>
      <c r="C185" s="56"/>
      <c r="D185" s="56"/>
      <c r="G185" s="56"/>
      <c r="H185" s="56"/>
      <c r="I185" s="56"/>
      <c r="J185" s="56"/>
      <c r="K185" s="56"/>
      <c r="L185" s="56"/>
      <c r="M185" s="56"/>
      <c r="N185" s="56"/>
      <c r="O185" s="56"/>
      <c r="P185" s="56"/>
    </row>
    <row r="186" spans="1:16" ht="14.25" x14ac:dyDescent="0.2">
      <c r="A186" s="56"/>
      <c r="B186" s="56"/>
      <c r="C186" s="56"/>
      <c r="D186" s="56"/>
      <c r="E186" s="56"/>
      <c r="F186" s="56"/>
      <c r="G186" s="56"/>
      <c r="H186" s="56"/>
      <c r="I186" s="56"/>
      <c r="J186" s="56"/>
      <c r="K186" s="56"/>
      <c r="L186" s="56"/>
      <c r="M186" s="56"/>
      <c r="N186" s="56"/>
      <c r="O186" s="56"/>
      <c r="P186" s="56"/>
    </row>
    <row r="187" spans="1:16" ht="14.25" x14ac:dyDescent="0.2">
      <c r="A187" s="56"/>
      <c r="B187" s="56"/>
      <c r="C187" s="56"/>
      <c r="D187" s="56"/>
      <c r="G187" s="56"/>
      <c r="H187" s="56"/>
      <c r="I187" s="56"/>
      <c r="J187" s="56"/>
      <c r="K187" s="56"/>
      <c r="L187" s="56"/>
      <c r="M187" s="56"/>
      <c r="N187" s="56"/>
      <c r="O187" s="56"/>
      <c r="P187" s="56"/>
    </row>
    <row r="188" spans="1:16" ht="14.25" x14ac:dyDescent="0.2">
      <c r="A188" s="56"/>
      <c r="B188" s="56"/>
      <c r="C188" s="56"/>
      <c r="D188" s="56"/>
      <c r="E188" s="56"/>
      <c r="F188" s="56"/>
      <c r="G188" s="56"/>
      <c r="H188" s="56"/>
      <c r="I188" s="56"/>
      <c r="J188" s="56"/>
      <c r="K188" s="56"/>
      <c r="L188" s="56"/>
      <c r="M188" s="56"/>
      <c r="N188" s="56"/>
      <c r="O188" s="56"/>
      <c r="P188" s="56"/>
    </row>
    <row r="189" spans="1:16" ht="14.25" x14ac:dyDescent="0.2">
      <c r="A189" s="56"/>
      <c r="B189" s="56"/>
      <c r="C189" s="56"/>
      <c r="D189" s="56"/>
      <c r="F189" s="70"/>
      <c r="G189" s="56"/>
      <c r="I189" s="56"/>
      <c r="J189" s="56"/>
      <c r="K189" s="76"/>
      <c r="L189" s="56"/>
      <c r="M189" s="56"/>
      <c r="N189" s="56"/>
      <c r="O189" s="56"/>
      <c r="P189" s="56"/>
    </row>
    <row r="190" spans="1:16" ht="14.25" x14ac:dyDescent="0.2">
      <c r="A190" s="56"/>
      <c r="B190" s="56"/>
      <c r="C190" s="56"/>
      <c r="D190" s="56"/>
      <c r="G190" s="56"/>
      <c r="H190" s="56"/>
      <c r="I190" s="56"/>
      <c r="J190" s="56"/>
      <c r="K190" s="56"/>
      <c r="L190" s="56"/>
      <c r="M190" s="56"/>
      <c r="N190" s="56"/>
      <c r="O190" s="56"/>
      <c r="P190" s="56"/>
    </row>
    <row r="191" spans="1:16" ht="14.25" x14ac:dyDescent="0.2">
      <c r="A191" s="56"/>
      <c r="B191" s="56"/>
      <c r="C191" s="56"/>
      <c r="D191" s="56"/>
      <c r="E191" s="56"/>
      <c r="F191" s="56"/>
      <c r="G191" s="56"/>
      <c r="H191" s="56"/>
      <c r="I191" s="56"/>
      <c r="J191" s="56"/>
      <c r="K191" s="56"/>
      <c r="L191" s="56"/>
      <c r="M191" s="56"/>
      <c r="N191" s="56"/>
      <c r="O191" s="56"/>
      <c r="P191" s="56"/>
    </row>
    <row r="192" spans="1:16" ht="22.5" customHeight="1" x14ac:dyDescent="0.2">
      <c r="A192" s="56"/>
      <c r="B192" s="56"/>
      <c r="C192" s="56"/>
      <c r="D192" s="56"/>
      <c r="E192" s="56"/>
      <c r="F192" s="83"/>
      <c r="G192" s="56"/>
      <c r="H192" s="56"/>
      <c r="I192" s="56"/>
      <c r="J192" s="83"/>
      <c r="K192" s="56"/>
      <c r="L192" s="56"/>
      <c r="M192" s="56"/>
      <c r="N192" s="56"/>
      <c r="O192" s="56"/>
      <c r="P192" s="56"/>
    </row>
    <row r="193" spans="1:16" ht="14.25" x14ac:dyDescent="0.2">
      <c r="A193" s="56"/>
      <c r="B193" s="56"/>
      <c r="C193" s="56"/>
      <c r="D193" s="56"/>
      <c r="E193" s="56"/>
      <c r="F193" s="56"/>
      <c r="G193" s="56"/>
      <c r="H193" s="56"/>
      <c r="I193" s="56"/>
      <c r="J193" s="56"/>
      <c r="K193" s="56"/>
      <c r="L193" s="56"/>
      <c r="M193" s="56"/>
      <c r="N193" s="56"/>
      <c r="O193" s="56"/>
      <c r="P193" s="56"/>
    </row>
    <row r="194" spans="1:16" ht="12.75" customHeight="1" x14ac:dyDescent="0.2">
      <c r="A194" s="56"/>
      <c r="B194" s="56"/>
      <c r="C194" s="56"/>
      <c r="D194" s="56"/>
      <c r="E194" s="56"/>
      <c r="F194" s="56"/>
      <c r="G194" s="56"/>
      <c r="H194" s="56"/>
      <c r="I194" s="56"/>
      <c r="J194" s="56"/>
      <c r="K194" s="56"/>
      <c r="L194" s="56"/>
      <c r="M194" s="56"/>
      <c r="N194" s="56"/>
      <c r="P194" s="56"/>
    </row>
    <row r="195" spans="1:16" ht="22.5" customHeight="1" x14ac:dyDescent="0.2">
      <c r="A195" s="56"/>
      <c r="B195" s="56"/>
      <c r="C195" s="56"/>
      <c r="D195" s="56"/>
      <c r="E195" s="56"/>
      <c r="F195" s="84"/>
      <c r="G195" s="56"/>
      <c r="H195" s="56"/>
      <c r="I195" s="56"/>
      <c r="J195" s="56"/>
      <c r="K195" s="56"/>
      <c r="L195" s="56"/>
      <c r="M195" s="56"/>
      <c r="N195" s="56"/>
      <c r="P195" s="56"/>
    </row>
    <row r="196" spans="1:16" ht="12.75" customHeight="1" x14ac:dyDescent="0.2">
      <c r="A196" s="56"/>
      <c r="B196" s="56"/>
      <c r="C196" s="56"/>
      <c r="D196" s="56"/>
      <c r="E196" s="56"/>
      <c r="F196" s="56"/>
      <c r="G196" s="56"/>
      <c r="H196" s="56"/>
      <c r="I196" s="56"/>
      <c r="J196" s="56"/>
      <c r="K196" s="56"/>
      <c r="L196" s="56"/>
      <c r="M196" s="56"/>
      <c r="N196" s="56"/>
      <c r="O196" s="56"/>
      <c r="P196" s="56"/>
    </row>
    <row r="197" spans="1:16" ht="14.25" x14ac:dyDescent="0.2">
      <c r="A197" s="56"/>
      <c r="B197" s="56"/>
      <c r="C197" s="56"/>
      <c r="D197" s="56"/>
      <c r="E197" s="56"/>
      <c r="F197" s="56"/>
      <c r="G197" s="56"/>
      <c r="H197" s="56"/>
      <c r="I197" s="56"/>
      <c r="J197" s="56"/>
      <c r="K197" s="56"/>
      <c r="L197" s="56"/>
      <c r="M197" s="56"/>
      <c r="N197" s="56"/>
      <c r="O197" s="56"/>
      <c r="P197" s="56"/>
    </row>
    <row r="198" spans="1:16" ht="22.5" customHeight="1" x14ac:dyDescent="0.2">
      <c r="A198" s="56"/>
      <c r="B198" s="56"/>
      <c r="C198" s="56"/>
      <c r="D198" s="56"/>
      <c r="E198" s="56"/>
      <c r="F198" s="84"/>
      <c r="G198" s="56"/>
      <c r="H198" s="56"/>
      <c r="I198" s="56"/>
      <c r="J198" s="56"/>
      <c r="K198" s="56"/>
      <c r="L198" s="56"/>
      <c r="M198" s="56"/>
      <c r="N198" s="56"/>
      <c r="O198" s="56"/>
      <c r="P198" s="56"/>
    </row>
    <row r="199" spans="1:16" ht="14.25" x14ac:dyDescent="0.2">
      <c r="A199" s="56"/>
      <c r="B199" s="56"/>
      <c r="C199" s="56"/>
      <c r="D199" s="56"/>
      <c r="E199" s="56"/>
      <c r="F199" s="56"/>
      <c r="G199" s="56"/>
      <c r="H199" s="56"/>
      <c r="I199" s="56"/>
      <c r="J199" s="56"/>
      <c r="K199" s="56"/>
      <c r="L199" s="56"/>
      <c r="M199" s="56"/>
      <c r="N199" s="56"/>
      <c r="O199" s="56"/>
      <c r="P199" s="56"/>
    </row>
    <row r="200" spans="1:16" ht="14.25" x14ac:dyDescent="0.2">
      <c r="A200" s="56"/>
      <c r="B200" s="56"/>
      <c r="C200" s="56"/>
      <c r="D200" s="56"/>
      <c r="E200" s="56"/>
      <c r="F200" s="56"/>
      <c r="G200" s="56"/>
      <c r="H200" s="56"/>
      <c r="I200" s="56"/>
      <c r="O200" s="56"/>
      <c r="P200" s="56"/>
    </row>
    <row r="201" spans="1:16" ht="14.25" x14ac:dyDescent="0.2">
      <c r="A201" s="56"/>
      <c r="B201" s="56"/>
      <c r="C201" s="56"/>
      <c r="D201" s="56"/>
      <c r="O201" s="56"/>
      <c r="P201" s="56"/>
    </row>
    <row r="202" spans="1:16" ht="14.25" x14ac:dyDescent="0.2">
      <c r="A202" s="56"/>
      <c r="B202" s="56"/>
      <c r="C202" s="56"/>
      <c r="D202" s="56"/>
      <c r="E202" s="56"/>
      <c r="F202" s="56"/>
      <c r="G202" s="56"/>
      <c r="H202" s="56"/>
      <c r="I202" s="56"/>
      <c r="O202" s="56"/>
      <c r="P202" s="56"/>
    </row>
    <row r="203" spans="1:16" ht="14.25" x14ac:dyDescent="0.2">
      <c r="A203" s="56"/>
      <c r="B203" s="56"/>
      <c r="C203" s="56"/>
      <c r="D203" s="56"/>
      <c r="E203" s="56"/>
      <c r="F203" s="56"/>
      <c r="G203" s="56"/>
      <c r="H203" s="56"/>
      <c r="I203" s="56"/>
      <c r="J203" s="56"/>
      <c r="K203" s="56"/>
      <c r="L203" s="56"/>
      <c r="M203" s="56"/>
      <c r="N203" s="56"/>
      <c r="O203" s="56"/>
      <c r="P203" s="56"/>
    </row>
    <row r="204" spans="1:16" ht="14.25" x14ac:dyDescent="0.2">
      <c r="A204" s="56"/>
      <c r="B204" s="56"/>
      <c r="C204" s="56"/>
      <c r="D204" s="56"/>
      <c r="E204" s="56"/>
      <c r="F204" s="56"/>
      <c r="G204" s="56"/>
      <c r="H204" s="56"/>
      <c r="I204" s="56"/>
      <c r="J204" s="56"/>
      <c r="K204" s="56"/>
      <c r="L204" s="56"/>
      <c r="M204" s="56"/>
      <c r="N204" s="56"/>
      <c r="O204" s="56"/>
      <c r="P204" s="56"/>
    </row>
    <row r="205" spans="1:16" ht="14.25" x14ac:dyDescent="0.2">
      <c r="A205" s="56"/>
      <c r="B205" s="56"/>
      <c r="C205" s="56"/>
      <c r="D205" s="56"/>
      <c r="J205" s="56"/>
      <c r="K205" s="56"/>
      <c r="L205" s="56"/>
      <c r="M205" s="56"/>
      <c r="N205" s="56"/>
      <c r="O205" s="56"/>
      <c r="P205" s="56"/>
    </row>
    <row r="206" spans="1:16" ht="14.25" x14ac:dyDescent="0.2">
      <c r="A206" s="56"/>
      <c r="B206" s="56"/>
      <c r="C206" s="56"/>
      <c r="D206" s="56"/>
      <c r="E206" s="56"/>
      <c r="F206" s="56"/>
      <c r="G206" s="56"/>
      <c r="H206" s="56"/>
      <c r="I206" s="56"/>
      <c r="J206" s="56"/>
      <c r="K206" s="56"/>
      <c r="L206" s="56"/>
      <c r="M206" s="56"/>
      <c r="N206" s="56"/>
      <c r="O206" s="56"/>
      <c r="P206" s="56"/>
    </row>
    <row r="207" spans="1:16" ht="14.25" x14ac:dyDescent="0.2">
      <c r="A207" s="56"/>
      <c r="B207" s="56"/>
      <c r="C207" s="56"/>
      <c r="D207" s="56"/>
      <c r="E207" s="56"/>
      <c r="F207" s="56"/>
      <c r="G207" s="56"/>
      <c r="H207" s="56"/>
      <c r="I207" s="56"/>
      <c r="J207" s="56"/>
      <c r="K207" s="56"/>
      <c r="L207" s="56"/>
      <c r="M207" s="56"/>
      <c r="N207" s="56"/>
      <c r="O207" s="56"/>
      <c r="P207" s="56"/>
    </row>
    <row r="208" spans="1:16" ht="14.25" x14ac:dyDescent="0.2">
      <c r="A208" s="56"/>
      <c r="B208" s="56"/>
      <c r="C208" s="56"/>
      <c r="D208" s="56"/>
      <c r="E208" s="56"/>
      <c r="F208" s="56"/>
      <c r="G208" s="56"/>
      <c r="H208" s="56"/>
      <c r="I208" s="56"/>
      <c r="J208" s="56"/>
      <c r="K208" s="56"/>
      <c r="L208" s="56"/>
      <c r="M208" s="56"/>
      <c r="N208" s="56"/>
      <c r="O208" s="56"/>
      <c r="P208" s="56"/>
    </row>
    <row r="209" spans="1:16" ht="14.25" x14ac:dyDescent="0.2">
      <c r="A209" s="56"/>
      <c r="B209" s="56"/>
      <c r="C209" s="56"/>
      <c r="D209" s="56"/>
      <c r="E209" s="56"/>
      <c r="F209" s="56"/>
      <c r="G209" s="56"/>
      <c r="H209" s="56"/>
      <c r="I209" s="56"/>
      <c r="J209" s="56"/>
      <c r="K209" s="56"/>
      <c r="L209" s="56"/>
      <c r="M209" s="56"/>
      <c r="N209" s="56"/>
      <c r="O209" s="56"/>
      <c r="P209" s="56"/>
    </row>
    <row r="210" spans="1:16" ht="14.25" x14ac:dyDescent="0.2">
      <c r="A210" s="56"/>
      <c r="B210" s="56"/>
      <c r="C210" s="56"/>
      <c r="D210" s="56"/>
      <c r="E210" s="56"/>
      <c r="F210" s="56"/>
      <c r="G210" s="56"/>
      <c r="H210" s="56"/>
      <c r="I210" s="56"/>
      <c r="J210" s="56"/>
      <c r="K210" s="56"/>
      <c r="L210" s="56"/>
      <c r="M210" s="56"/>
      <c r="N210" s="56"/>
      <c r="O210" s="56"/>
      <c r="P210" s="56"/>
    </row>
    <row r="211" spans="1:16" ht="15" x14ac:dyDescent="0.25">
      <c r="A211" s="56"/>
      <c r="B211" s="56"/>
      <c r="C211" s="56"/>
      <c r="D211" s="56"/>
      <c r="E211" s="56"/>
      <c r="F211" s="85"/>
      <c r="G211" s="85"/>
      <c r="H211" s="85"/>
      <c r="I211" s="85"/>
      <c r="J211" s="85"/>
      <c r="K211" s="56"/>
      <c r="L211" s="56"/>
      <c r="M211" s="56"/>
      <c r="N211" s="56"/>
      <c r="O211" s="56"/>
      <c r="P211" s="56"/>
    </row>
    <row r="212" spans="1:16" ht="14.25" x14ac:dyDescent="0.2">
      <c r="A212" s="56"/>
      <c r="B212" s="56"/>
      <c r="C212" s="56"/>
      <c r="D212" s="56"/>
      <c r="E212" s="56"/>
      <c r="F212" s="56"/>
      <c r="G212" s="56"/>
      <c r="H212" s="56"/>
      <c r="I212" s="56"/>
      <c r="J212" s="56"/>
      <c r="K212" s="56"/>
      <c r="L212" s="56"/>
      <c r="M212" s="56"/>
      <c r="N212" s="56"/>
      <c r="O212" s="56"/>
      <c r="P212" s="56"/>
    </row>
    <row r="213" spans="1:16" ht="15" x14ac:dyDescent="0.25">
      <c r="A213" s="56"/>
      <c r="B213" s="56"/>
      <c r="C213" s="56"/>
      <c r="D213" s="56"/>
      <c r="F213" s="82"/>
      <c r="G213" s="82"/>
      <c r="H213" s="82"/>
      <c r="I213" s="82"/>
      <c r="J213" s="82"/>
      <c r="K213" s="82"/>
      <c r="L213" s="82"/>
      <c r="M213" s="82"/>
      <c r="N213" s="82"/>
      <c r="O213" s="56"/>
      <c r="P213" s="56"/>
    </row>
    <row r="214" spans="1:16" ht="22.5" customHeight="1" x14ac:dyDescent="0.2">
      <c r="A214" s="56"/>
      <c r="B214" s="56"/>
      <c r="C214" s="56"/>
      <c r="D214" s="56"/>
      <c r="F214" s="84"/>
      <c r="G214" s="56"/>
      <c r="H214" s="56"/>
      <c r="I214" s="56"/>
      <c r="J214" s="56"/>
      <c r="K214" s="56"/>
      <c r="L214" s="56"/>
      <c r="M214" s="56"/>
      <c r="N214" s="56"/>
      <c r="O214" s="56"/>
      <c r="P214" s="56"/>
    </row>
    <row r="215" spans="1:16" ht="14.25" x14ac:dyDescent="0.2">
      <c r="A215" s="56"/>
      <c r="B215" s="56"/>
      <c r="C215" s="56"/>
      <c r="D215" s="56"/>
      <c r="O215" s="56"/>
      <c r="P215" s="56"/>
    </row>
    <row r="216" spans="1:16" ht="15" x14ac:dyDescent="0.2">
      <c r="A216" s="56"/>
      <c r="B216" s="56"/>
      <c r="C216" s="56"/>
      <c r="D216" s="56"/>
      <c r="E216" s="78"/>
      <c r="F216" s="78"/>
      <c r="G216" s="78"/>
      <c r="H216" s="78"/>
      <c r="I216" s="78"/>
      <c r="J216" s="78"/>
      <c r="K216" s="78"/>
      <c r="L216" s="78"/>
      <c r="O216" s="56"/>
      <c r="P216" s="56"/>
    </row>
    <row r="217" spans="1:16" ht="15" x14ac:dyDescent="0.2">
      <c r="A217" s="56"/>
      <c r="B217" s="56"/>
      <c r="C217" s="56"/>
      <c r="D217" s="56"/>
      <c r="E217" s="78"/>
      <c r="F217" s="78"/>
      <c r="G217" s="78"/>
      <c r="H217" s="78"/>
      <c r="I217" s="78"/>
      <c r="J217" s="78"/>
      <c r="K217" s="78"/>
      <c r="L217" s="78"/>
      <c r="O217" s="56"/>
      <c r="P217" s="56"/>
    </row>
    <row r="218" spans="1:16" ht="15" x14ac:dyDescent="0.2">
      <c r="A218" s="56"/>
      <c r="B218" s="56"/>
      <c r="C218" s="56"/>
      <c r="D218" s="56"/>
      <c r="E218" s="78"/>
      <c r="F218" s="78"/>
      <c r="G218" s="78"/>
      <c r="H218" s="78"/>
      <c r="I218" s="78"/>
      <c r="J218" s="78"/>
      <c r="K218" s="78"/>
      <c r="L218" s="78"/>
      <c r="M218" s="56"/>
      <c r="N218" s="56"/>
      <c r="O218" s="56"/>
      <c r="P218" s="56"/>
    </row>
    <row r="219" spans="1:16" ht="14.25" x14ac:dyDescent="0.2">
      <c r="A219" s="56"/>
      <c r="B219" s="56"/>
      <c r="C219" s="56"/>
      <c r="D219" s="56"/>
      <c r="G219" s="56"/>
      <c r="H219" s="56"/>
      <c r="I219" s="56"/>
      <c r="J219" s="56"/>
      <c r="K219" s="56"/>
      <c r="L219" s="56"/>
      <c r="M219" s="56"/>
      <c r="N219" s="56"/>
      <c r="O219" s="56"/>
      <c r="P219" s="56"/>
    </row>
    <row r="220" spans="1:16" ht="18" x14ac:dyDescent="0.25">
      <c r="A220" s="56"/>
      <c r="B220" s="56"/>
      <c r="C220" s="56"/>
      <c r="D220" s="56"/>
      <c r="E220" s="86"/>
      <c r="G220" s="56"/>
      <c r="H220" s="56"/>
      <c r="I220" s="56"/>
      <c r="J220" s="56"/>
      <c r="K220" s="56"/>
      <c r="L220" s="56"/>
      <c r="M220" s="56"/>
      <c r="N220" s="56"/>
      <c r="O220" s="85"/>
      <c r="P220" s="56"/>
    </row>
    <row r="221" spans="1:16" ht="18" x14ac:dyDescent="0.25">
      <c r="A221" s="56"/>
      <c r="B221" s="56"/>
      <c r="C221" s="56"/>
      <c r="D221" s="56"/>
      <c r="E221" s="86"/>
      <c r="G221" s="56"/>
      <c r="H221" s="56"/>
      <c r="I221" s="56"/>
      <c r="J221" s="56"/>
      <c r="K221" s="56"/>
      <c r="L221" s="56"/>
      <c r="M221" s="56"/>
      <c r="N221" s="56"/>
      <c r="O221" s="56"/>
      <c r="P221" s="56"/>
    </row>
    <row r="222" spans="1:16" ht="15" x14ac:dyDescent="0.25">
      <c r="A222" s="56"/>
      <c r="B222" s="56"/>
      <c r="C222" s="56"/>
      <c r="D222" s="56"/>
      <c r="E222" s="56"/>
      <c r="F222" s="85"/>
      <c r="G222" s="85"/>
      <c r="H222" s="85"/>
      <c r="I222" s="85"/>
      <c r="J222" s="85"/>
      <c r="K222" s="85"/>
      <c r="L222" s="85"/>
      <c r="M222" s="85"/>
      <c r="N222" s="85"/>
      <c r="O222" s="56"/>
      <c r="P222" s="56"/>
    </row>
    <row r="223" spans="1:16" ht="14.25" x14ac:dyDescent="0.2">
      <c r="A223" s="56"/>
      <c r="B223" s="56"/>
      <c r="C223" s="56"/>
      <c r="D223" s="56"/>
      <c r="E223" s="56"/>
      <c r="F223" s="56"/>
      <c r="G223" s="56"/>
      <c r="H223" s="56"/>
      <c r="I223" s="56"/>
      <c r="J223" s="56"/>
      <c r="K223" s="56"/>
      <c r="L223" s="56"/>
      <c r="M223" s="56"/>
      <c r="N223" s="56"/>
      <c r="O223" s="56"/>
      <c r="P223" s="56"/>
    </row>
    <row r="224" spans="1:16" ht="14.25" x14ac:dyDescent="0.2">
      <c r="A224" s="56"/>
      <c r="B224" s="56"/>
      <c r="C224" s="56"/>
      <c r="D224" s="56"/>
      <c r="E224" s="56"/>
      <c r="F224" s="56"/>
      <c r="G224" s="56"/>
      <c r="H224" s="56"/>
      <c r="I224" s="56"/>
      <c r="J224" s="56"/>
      <c r="K224" s="56"/>
      <c r="L224" s="56"/>
      <c r="M224" s="56"/>
      <c r="N224" s="56"/>
      <c r="O224" s="56"/>
      <c r="P224" s="56"/>
    </row>
    <row r="225" spans="1:16" ht="14.25" x14ac:dyDescent="0.2">
      <c r="A225" s="56"/>
      <c r="B225" s="56"/>
      <c r="C225" s="56"/>
      <c r="D225" s="56"/>
      <c r="E225" s="56"/>
      <c r="F225" s="56"/>
      <c r="G225" s="56"/>
      <c r="H225" s="56"/>
      <c r="I225" s="56"/>
      <c r="J225" s="56"/>
      <c r="K225" s="56"/>
      <c r="L225" s="56"/>
      <c r="M225" s="56"/>
      <c r="N225" s="56"/>
      <c r="O225" s="56"/>
      <c r="P225" s="56"/>
    </row>
    <row r="226" spans="1:16" ht="14.25" x14ac:dyDescent="0.2">
      <c r="A226" s="56"/>
      <c r="B226" s="56"/>
      <c r="C226" s="56"/>
      <c r="D226" s="56"/>
      <c r="E226" s="56"/>
      <c r="F226" s="87"/>
      <c r="G226" s="56"/>
      <c r="H226" s="56"/>
      <c r="I226" s="56"/>
      <c r="J226" s="56"/>
      <c r="K226" s="56"/>
      <c r="L226" s="56"/>
      <c r="M226" s="56"/>
      <c r="N226" s="56"/>
      <c r="O226" s="56"/>
      <c r="P226" s="56"/>
    </row>
    <row r="227" spans="1:16" ht="22.5" customHeight="1" x14ac:dyDescent="0.2">
      <c r="A227" s="56"/>
      <c r="B227" s="56"/>
      <c r="C227" s="56"/>
      <c r="D227" s="56"/>
      <c r="E227" s="78"/>
      <c r="F227" s="84"/>
      <c r="G227" s="56"/>
      <c r="H227" s="56"/>
      <c r="I227" s="56"/>
      <c r="J227" s="56"/>
      <c r="K227" s="56"/>
      <c r="L227" s="56"/>
      <c r="M227" s="56"/>
      <c r="N227" s="56"/>
      <c r="O227" s="56"/>
      <c r="P227" s="56"/>
    </row>
    <row r="228" spans="1:16" ht="14.25" x14ac:dyDescent="0.2">
      <c r="A228" s="56"/>
      <c r="B228" s="56"/>
      <c r="C228" s="56"/>
      <c r="D228" s="56"/>
      <c r="E228" s="56"/>
      <c r="F228" s="56"/>
      <c r="G228" s="56"/>
      <c r="H228" s="56"/>
      <c r="I228" s="56"/>
      <c r="J228" s="56"/>
      <c r="K228" s="56"/>
      <c r="L228" s="56"/>
      <c r="M228" s="56"/>
      <c r="N228" s="56"/>
      <c r="O228" s="56"/>
      <c r="P228" s="56"/>
    </row>
    <row r="229" spans="1:16" ht="22.5" customHeight="1" x14ac:dyDescent="0.2">
      <c r="A229" s="56"/>
      <c r="B229" s="56"/>
      <c r="C229" s="56"/>
      <c r="D229" s="56"/>
      <c r="E229" s="56"/>
      <c r="F229" s="84"/>
      <c r="G229" s="56"/>
      <c r="H229" s="56"/>
      <c r="I229" s="56"/>
      <c r="J229" s="56"/>
      <c r="K229" s="56"/>
      <c r="L229" s="56"/>
      <c r="M229" s="56"/>
      <c r="N229" s="56"/>
      <c r="O229" s="56"/>
      <c r="P229" s="56"/>
    </row>
    <row r="230" spans="1:16" ht="14.25" x14ac:dyDescent="0.2">
      <c r="A230" s="56"/>
      <c r="B230" s="56"/>
      <c r="C230" s="56"/>
      <c r="D230" s="56"/>
      <c r="E230" s="56"/>
      <c r="F230" s="56"/>
      <c r="G230" s="56"/>
      <c r="H230" s="56"/>
      <c r="I230" s="56"/>
      <c r="J230" s="56"/>
      <c r="K230" s="56"/>
      <c r="L230" s="56"/>
      <c r="M230" s="56"/>
      <c r="N230" s="56"/>
      <c r="O230" s="56"/>
      <c r="P230" s="56"/>
    </row>
    <row r="231" spans="1:16" ht="14.25" x14ac:dyDescent="0.2">
      <c r="A231" s="56"/>
      <c r="B231" s="56"/>
      <c r="C231" s="56"/>
      <c r="D231" s="56"/>
      <c r="O231" s="56"/>
      <c r="P231" s="56"/>
    </row>
    <row r="232" spans="1:16" ht="14.25" customHeight="1" x14ac:dyDescent="0.25">
      <c r="A232" s="56"/>
      <c r="B232" s="56"/>
      <c r="C232" s="56"/>
      <c r="D232" s="56"/>
      <c r="E232" s="56"/>
      <c r="F232" s="56"/>
      <c r="G232" s="56"/>
      <c r="H232" s="56"/>
      <c r="I232" s="82"/>
      <c r="J232" s="82"/>
      <c r="K232" s="82"/>
      <c r="L232" s="82"/>
      <c r="M232" s="82"/>
      <c r="N232" s="82"/>
      <c r="O232" s="56"/>
      <c r="P232" s="56"/>
    </row>
    <row r="233" spans="1:16" ht="14.25" customHeight="1" x14ac:dyDescent="0.25">
      <c r="A233" s="56"/>
      <c r="B233" s="56"/>
      <c r="C233" s="56"/>
      <c r="D233" s="56"/>
      <c r="E233" s="88"/>
      <c r="F233" s="88"/>
      <c r="G233" s="88"/>
      <c r="H233" s="88"/>
      <c r="I233" s="82"/>
      <c r="J233" s="82"/>
      <c r="K233" s="82"/>
      <c r="L233" s="82"/>
      <c r="M233" s="82"/>
      <c r="N233" s="82"/>
      <c r="O233" s="56"/>
      <c r="P233" s="56"/>
    </row>
    <row r="234" spans="1:16" ht="14.25" customHeight="1" x14ac:dyDescent="0.25">
      <c r="A234" s="56"/>
      <c r="B234" s="56"/>
      <c r="C234" s="56"/>
      <c r="D234" s="56"/>
      <c r="E234" s="56"/>
      <c r="F234" s="56"/>
      <c r="G234" s="56"/>
      <c r="H234" s="56"/>
      <c r="I234" s="82"/>
      <c r="J234" s="82"/>
      <c r="K234" s="82"/>
      <c r="L234" s="82"/>
      <c r="M234" s="82"/>
      <c r="N234" s="82"/>
      <c r="O234" s="56"/>
      <c r="P234" s="56"/>
    </row>
    <row r="235" spans="1:16" ht="14.25" customHeight="1" x14ac:dyDescent="0.25">
      <c r="A235" s="56"/>
      <c r="B235" s="56"/>
      <c r="C235" s="56"/>
      <c r="D235" s="56"/>
      <c r="E235" s="56"/>
      <c r="F235" s="56"/>
      <c r="G235" s="56"/>
      <c r="H235" s="56"/>
      <c r="I235" s="82"/>
      <c r="J235" s="82"/>
      <c r="K235" s="82"/>
      <c r="L235" s="82"/>
      <c r="M235" s="82"/>
      <c r="N235" s="82"/>
      <c r="O235" s="56"/>
      <c r="P235" s="56"/>
    </row>
    <row r="236" spans="1:16" ht="14.25" x14ac:dyDescent="0.2">
      <c r="A236" s="56"/>
      <c r="B236" s="56"/>
      <c r="C236" s="56"/>
      <c r="D236" s="56"/>
      <c r="O236" s="56"/>
      <c r="P236" s="56"/>
    </row>
    <row r="237" spans="1:16" ht="14.25" x14ac:dyDescent="0.2">
      <c r="A237" s="56"/>
      <c r="B237" s="56"/>
      <c r="C237" s="56"/>
      <c r="D237" s="56"/>
      <c r="O237" s="56"/>
      <c r="P237" s="56"/>
    </row>
    <row r="238" spans="1:16" ht="14.25" x14ac:dyDescent="0.2">
      <c r="A238" s="56"/>
      <c r="B238" s="56"/>
      <c r="C238" s="56"/>
      <c r="D238" s="56"/>
      <c r="E238" s="56"/>
      <c r="O238" s="56"/>
      <c r="P238" s="56"/>
    </row>
    <row r="239" spans="1:16" ht="14.25" x14ac:dyDescent="0.2">
      <c r="A239" s="56"/>
      <c r="B239" s="56"/>
      <c r="C239" s="56"/>
      <c r="D239" s="56"/>
      <c r="E239" s="56"/>
      <c r="F239" s="56"/>
      <c r="G239" s="56"/>
      <c r="H239" s="56"/>
      <c r="I239" s="56"/>
      <c r="J239" s="56"/>
      <c r="K239" s="56"/>
      <c r="L239" s="56"/>
      <c r="M239" s="56"/>
      <c r="N239" s="56"/>
      <c r="O239" s="56"/>
      <c r="P239" s="56"/>
    </row>
    <row r="240" spans="1:16" ht="14.25" x14ac:dyDescent="0.2">
      <c r="A240" s="56"/>
      <c r="B240" s="56"/>
      <c r="C240" s="56"/>
      <c r="D240" s="56"/>
      <c r="E240" s="56"/>
      <c r="F240" s="56"/>
      <c r="G240" s="56"/>
      <c r="H240" s="56"/>
      <c r="I240" s="56"/>
      <c r="J240" s="56"/>
      <c r="K240" s="56"/>
      <c r="L240" s="56"/>
      <c r="M240" s="56"/>
      <c r="N240" s="56"/>
      <c r="O240" s="56"/>
      <c r="P240" s="56"/>
    </row>
    <row r="241" spans="1:16" ht="14.25" x14ac:dyDescent="0.2">
      <c r="A241" s="56"/>
      <c r="B241" s="56"/>
      <c r="C241" s="56"/>
      <c r="D241" s="56"/>
      <c r="P241" s="56"/>
    </row>
    <row r="242" spans="1:16" ht="14.25" x14ac:dyDescent="0.2">
      <c r="A242" s="56"/>
      <c r="B242" s="56"/>
      <c r="C242" s="56"/>
      <c r="D242" s="56"/>
      <c r="E242" s="56"/>
      <c r="F242" s="56"/>
      <c r="G242" s="56"/>
      <c r="H242" s="56"/>
      <c r="I242" s="56"/>
      <c r="J242" s="56"/>
      <c r="K242" s="56"/>
      <c r="L242" s="56"/>
      <c r="M242" s="56"/>
      <c r="N242" s="56"/>
      <c r="O242" s="56"/>
      <c r="P242" s="56"/>
    </row>
    <row r="243" spans="1:16" ht="14.25" x14ac:dyDescent="0.2">
      <c r="A243" s="56"/>
      <c r="B243" s="56"/>
      <c r="C243" s="56"/>
      <c r="D243" s="56"/>
      <c r="E243" s="56"/>
      <c r="F243" s="56"/>
      <c r="G243" s="56"/>
      <c r="H243" s="56"/>
      <c r="I243" s="56"/>
      <c r="J243" s="56"/>
      <c r="K243" s="56"/>
      <c r="L243" s="56"/>
      <c r="M243" s="56"/>
      <c r="N243" s="56"/>
      <c r="O243" s="56"/>
      <c r="P243" s="56"/>
    </row>
    <row r="245" spans="1:16" x14ac:dyDescent="0.2">
      <c r="L245"/>
    </row>
    <row r="247" spans="1:16" x14ac:dyDescent="0.2">
      <c r="L247"/>
    </row>
    <row r="264" spans="1:16" ht="12.75" customHeight="1" x14ac:dyDescent="0.2">
      <c r="E264" s="89"/>
      <c r="F264" s="89"/>
      <c r="G264" s="89"/>
      <c r="H264" s="89"/>
      <c r="I264" s="89"/>
      <c r="J264" s="89"/>
      <c r="K264" s="89"/>
      <c r="L264" s="89"/>
      <c r="M264" s="89"/>
      <c r="N264" s="89"/>
      <c r="O264" s="89"/>
    </row>
    <row r="265" spans="1:16" ht="12.75" customHeight="1" x14ac:dyDescent="0.2">
      <c r="D265" s="90"/>
      <c r="E265" s="89"/>
      <c r="F265" s="89"/>
      <c r="G265" s="89"/>
      <c r="H265" s="89"/>
      <c r="I265" s="89"/>
      <c r="J265" s="89"/>
      <c r="K265" s="89"/>
      <c r="L265" s="89"/>
      <c r="M265" s="89"/>
      <c r="N265" s="89"/>
      <c r="O265" s="89"/>
    </row>
    <row r="266" spans="1:16" ht="12.75" customHeight="1" x14ac:dyDescent="0.2">
      <c r="D266" s="90"/>
      <c r="E266" s="89"/>
      <c r="F266" s="89"/>
      <c r="G266" s="89"/>
      <c r="H266" s="89"/>
      <c r="I266" s="89"/>
      <c r="J266" s="89"/>
      <c r="K266" s="89"/>
      <c r="L266" s="89"/>
      <c r="M266" s="89"/>
      <c r="N266" s="89"/>
      <c r="O266" s="89"/>
    </row>
    <row r="267" spans="1:16" ht="12.75" customHeight="1" x14ac:dyDescent="0.2">
      <c r="D267" s="90"/>
      <c r="E267" s="89"/>
      <c r="F267" s="89"/>
      <c r="G267" s="89"/>
      <c r="H267" s="89"/>
      <c r="I267" s="89"/>
      <c r="J267" s="89"/>
      <c r="K267" s="89"/>
      <c r="L267" s="89"/>
      <c r="M267" s="89"/>
      <c r="N267" s="89"/>
      <c r="O267" s="89"/>
    </row>
    <row r="268" spans="1:16" ht="12.75" customHeight="1" x14ac:dyDescent="0.2">
      <c r="D268" s="90"/>
      <c r="E268" s="89"/>
      <c r="F268" s="89"/>
      <c r="G268" s="89"/>
      <c r="H268" s="89"/>
      <c r="I268" s="89"/>
      <c r="J268" s="89"/>
      <c r="K268" s="89"/>
      <c r="L268" s="89"/>
      <c r="M268" s="89"/>
      <c r="N268" s="89"/>
      <c r="O268" s="89"/>
    </row>
    <row r="269" spans="1:16" ht="12.75" customHeight="1" x14ac:dyDescent="0.2">
      <c r="E269" s="89"/>
      <c r="F269" s="89"/>
      <c r="G269" s="89"/>
      <c r="H269" s="89"/>
      <c r="I269" s="89"/>
      <c r="J269" s="89"/>
      <c r="K269" s="89"/>
      <c r="L269" s="89"/>
      <c r="M269" s="89"/>
      <c r="N269" s="89"/>
      <c r="O269" s="89"/>
    </row>
    <row r="270" spans="1:16" ht="34.5" customHeight="1" x14ac:dyDescent="0.2">
      <c r="E270" s="89"/>
      <c r="F270" s="89"/>
      <c r="G270" s="89"/>
      <c r="H270" s="89"/>
      <c r="I270" s="89"/>
      <c r="J270" s="89"/>
      <c r="K270" s="89"/>
      <c r="L270" s="89"/>
      <c r="M270" s="89"/>
      <c r="N270" s="89"/>
      <c r="O270" s="89"/>
    </row>
    <row r="271" spans="1:16" ht="20.25" x14ac:dyDescent="0.3">
      <c r="A271" s="91"/>
      <c r="B271" s="91"/>
      <c r="C271" s="91"/>
      <c r="D271" s="91"/>
      <c r="E271" s="92"/>
      <c r="F271" s="92"/>
      <c r="G271" s="92"/>
      <c r="H271" s="92"/>
      <c r="I271" s="92"/>
      <c r="J271" s="92"/>
      <c r="K271" s="92"/>
      <c r="L271" s="92"/>
      <c r="M271" s="92"/>
      <c r="N271" s="92"/>
      <c r="O271" s="92"/>
      <c r="P271" s="91"/>
    </row>
    <row r="272" spans="1:16" ht="20.25" x14ac:dyDescent="0.3">
      <c r="A272" s="91"/>
      <c r="B272" s="91"/>
      <c r="C272" s="91"/>
      <c r="D272" s="91"/>
      <c r="E272" s="92"/>
      <c r="F272" s="92"/>
      <c r="G272" s="92"/>
      <c r="H272" s="92"/>
      <c r="I272" s="92"/>
      <c r="J272" s="92"/>
      <c r="K272" s="92"/>
      <c r="L272" s="92"/>
      <c r="M272" s="92"/>
      <c r="N272" s="92"/>
      <c r="O272" s="92"/>
      <c r="P272" s="91"/>
    </row>
    <row r="273" spans="1:16" ht="20.25" x14ac:dyDescent="0.3">
      <c r="A273" s="91"/>
      <c r="B273" s="91"/>
      <c r="C273" s="91"/>
      <c r="D273" s="91"/>
      <c r="E273" s="92"/>
      <c r="F273" s="92"/>
      <c r="G273" s="92"/>
      <c r="H273" s="92"/>
      <c r="I273" s="92"/>
      <c r="J273" s="92"/>
      <c r="K273" s="92"/>
      <c r="L273" s="92"/>
      <c r="M273" s="92"/>
      <c r="N273" s="92"/>
      <c r="O273" s="92"/>
      <c r="P273" s="91"/>
    </row>
    <row r="274" spans="1:16" ht="20.25" x14ac:dyDescent="0.3">
      <c r="A274" s="91"/>
      <c r="B274" s="91"/>
      <c r="C274" s="91"/>
      <c r="D274" s="91"/>
      <c r="E274" s="91"/>
      <c r="F274" s="91"/>
      <c r="G274" s="91"/>
      <c r="H274" s="91"/>
      <c r="I274" s="91"/>
      <c r="J274" s="91"/>
      <c r="K274" s="91"/>
      <c r="L274" s="91"/>
      <c r="M274" s="91"/>
      <c r="N274" s="91"/>
      <c r="O274" s="91"/>
      <c r="P274" s="91"/>
    </row>
    <row r="275" spans="1:16" ht="20.25" x14ac:dyDescent="0.3">
      <c r="A275" s="91"/>
      <c r="B275" s="91"/>
      <c r="C275" s="91"/>
      <c r="D275" s="91"/>
      <c r="E275" s="91"/>
      <c r="F275" s="91"/>
      <c r="G275" s="91"/>
      <c r="H275" s="91"/>
      <c r="I275" s="91"/>
      <c r="J275" s="91"/>
      <c r="K275" s="91"/>
      <c r="L275" s="91"/>
      <c r="M275" s="91"/>
      <c r="N275" s="91"/>
      <c r="O275" s="91"/>
      <c r="P275" s="91"/>
    </row>
    <row r="276" spans="1:16" ht="20.25" x14ac:dyDescent="0.3">
      <c r="A276" s="91"/>
      <c r="B276" s="91"/>
      <c r="C276" s="91"/>
      <c r="D276" s="91"/>
      <c r="E276" s="91"/>
      <c r="F276" s="91"/>
      <c r="G276" s="91"/>
      <c r="H276" s="91"/>
      <c r="I276" s="91"/>
      <c r="J276" s="91"/>
      <c r="K276" s="91"/>
      <c r="L276" s="91"/>
      <c r="M276" s="91"/>
      <c r="N276" s="91"/>
      <c r="O276" s="91"/>
      <c r="P276" s="91"/>
    </row>
    <row r="277" spans="1:16" ht="20.25" x14ac:dyDescent="0.3">
      <c r="A277" s="91"/>
      <c r="B277" s="91"/>
      <c r="C277" s="91"/>
      <c r="D277" s="91"/>
      <c r="E277" s="91"/>
      <c r="F277" s="91"/>
      <c r="G277" s="91"/>
      <c r="H277" s="91"/>
      <c r="I277" s="91"/>
      <c r="J277" s="91"/>
      <c r="K277" s="91"/>
      <c r="L277" s="91"/>
      <c r="M277" s="91"/>
      <c r="N277" s="91"/>
      <c r="O277" s="91"/>
      <c r="P277" s="91"/>
    </row>
    <row r="278" spans="1:16" ht="20.25" x14ac:dyDescent="0.3">
      <c r="A278" s="91"/>
      <c r="B278" s="91"/>
      <c r="C278" s="91"/>
      <c r="D278" s="91"/>
      <c r="E278" s="91"/>
      <c r="F278" s="91"/>
      <c r="G278" s="91"/>
      <c r="H278" s="91"/>
      <c r="I278" s="91"/>
      <c r="J278" s="91"/>
      <c r="K278" s="91"/>
      <c r="L278" s="91"/>
      <c r="M278" s="91"/>
      <c r="N278" s="91"/>
      <c r="O278" s="91"/>
      <c r="P278" s="91"/>
    </row>
    <row r="279" spans="1:16" ht="20.25" x14ac:dyDescent="0.3">
      <c r="A279" s="91"/>
      <c r="B279" s="91"/>
      <c r="C279" s="91"/>
      <c r="D279" s="91"/>
      <c r="E279" s="91"/>
      <c r="F279" s="91"/>
      <c r="G279" s="91"/>
      <c r="H279" s="91"/>
      <c r="I279" s="91"/>
      <c r="J279" s="91"/>
      <c r="K279" s="91"/>
      <c r="L279" s="91"/>
      <c r="M279" s="91"/>
      <c r="N279" s="91"/>
      <c r="O279" s="91"/>
      <c r="P279" s="91"/>
    </row>
    <row r="280" spans="1:16" ht="20.25" x14ac:dyDescent="0.3">
      <c r="A280" s="91"/>
      <c r="B280" s="91"/>
      <c r="C280" s="91"/>
      <c r="D280" s="91"/>
      <c r="E280" s="91"/>
      <c r="F280" s="91"/>
      <c r="G280" s="91"/>
      <c r="H280" s="91"/>
      <c r="I280" s="91"/>
      <c r="J280" s="91"/>
      <c r="K280" s="91"/>
      <c r="L280" s="91"/>
      <c r="M280" s="91"/>
      <c r="N280" s="91"/>
      <c r="O280" s="91"/>
      <c r="P280" s="91"/>
    </row>
    <row r="281" spans="1:16" ht="20.25" x14ac:dyDescent="0.3">
      <c r="A281" s="91"/>
      <c r="B281" s="91"/>
      <c r="C281" s="91"/>
      <c r="D281" s="91"/>
      <c r="E281" s="91"/>
      <c r="F281" s="91"/>
      <c r="G281" s="91"/>
      <c r="H281" s="91"/>
      <c r="I281" s="91"/>
      <c r="J281" s="91"/>
      <c r="K281" s="91"/>
      <c r="L281" s="91"/>
      <c r="M281" s="91"/>
      <c r="N281" s="91"/>
      <c r="O281" s="91"/>
      <c r="P281" s="91"/>
    </row>
    <row r="282" spans="1:16" ht="20.25" x14ac:dyDescent="0.3">
      <c r="A282" s="91"/>
      <c r="B282" s="91"/>
      <c r="C282" s="91"/>
      <c r="D282" s="91"/>
      <c r="E282" s="91"/>
      <c r="F282" s="91"/>
      <c r="G282" s="91"/>
      <c r="H282" s="91"/>
      <c r="I282" s="91"/>
      <c r="J282" s="91"/>
      <c r="K282" s="91"/>
      <c r="L282" s="91"/>
      <c r="M282" s="91"/>
      <c r="N282" s="91"/>
      <c r="O282" s="91"/>
      <c r="P282" s="91"/>
    </row>
    <row r="283" spans="1:16" ht="20.25" x14ac:dyDescent="0.3">
      <c r="A283" s="91"/>
      <c r="B283" s="91"/>
      <c r="C283" s="91"/>
      <c r="D283" s="91"/>
      <c r="E283" s="91"/>
      <c r="F283" s="91"/>
      <c r="G283" s="91"/>
      <c r="H283" s="91"/>
      <c r="I283" s="91"/>
      <c r="J283" s="93"/>
      <c r="K283" s="93"/>
      <c r="L283" s="93"/>
      <c r="M283" s="93"/>
      <c r="N283" s="93"/>
      <c r="O283" s="93"/>
      <c r="P283" s="91"/>
    </row>
    <row r="284" spans="1:16" ht="20.25" x14ac:dyDescent="0.3">
      <c r="A284" s="91"/>
      <c r="B284" s="91"/>
      <c r="C284" s="91"/>
      <c r="D284" s="91"/>
      <c r="E284" s="91"/>
      <c r="F284" s="91"/>
      <c r="G284" s="91"/>
      <c r="H284" s="91"/>
      <c r="I284" s="91"/>
      <c r="J284" s="91"/>
      <c r="K284" s="91"/>
      <c r="L284" s="91"/>
      <c r="M284" s="91"/>
      <c r="N284" s="91"/>
      <c r="O284" s="91"/>
      <c r="P284" s="91"/>
    </row>
    <row r="285" spans="1:16" ht="20.25" x14ac:dyDescent="0.3">
      <c r="A285" s="91"/>
      <c r="B285" s="91"/>
      <c r="C285" s="91"/>
      <c r="D285" s="91"/>
      <c r="E285" s="91"/>
      <c r="F285" s="91"/>
      <c r="G285" s="91"/>
      <c r="H285" s="91"/>
      <c r="I285" s="91"/>
      <c r="J285" s="91"/>
      <c r="K285" s="91"/>
      <c r="L285" s="91"/>
      <c r="M285" s="91"/>
      <c r="N285" s="91"/>
      <c r="O285" s="91"/>
      <c r="P285" s="91"/>
    </row>
    <row r="286" spans="1:16" ht="20.25" x14ac:dyDescent="0.3">
      <c r="A286" s="91"/>
      <c r="B286" s="91"/>
      <c r="C286" s="91"/>
      <c r="D286" s="91"/>
      <c r="E286" s="91"/>
      <c r="F286" s="91"/>
      <c r="G286" s="91"/>
      <c r="H286" s="91"/>
      <c r="I286" s="91"/>
      <c r="J286" s="91"/>
      <c r="K286" s="91"/>
      <c r="L286" s="91"/>
      <c r="M286" s="91"/>
      <c r="N286" s="91"/>
      <c r="O286" s="91"/>
      <c r="P286" s="91"/>
    </row>
    <row r="287" spans="1:16" ht="20.25" x14ac:dyDescent="0.3">
      <c r="A287" s="91"/>
      <c r="B287" s="91"/>
      <c r="C287" s="91"/>
      <c r="D287" s="91"/>
      <c r="E287" s="91"/>
      <c r="F287" s="91"/>
      <c r="G287" s="91"/>
      <c r="H287" s="91"/>
      <c r="I287" s="91"/>
      <c r="J287" s="91"/>
      <c r="K287" s="91"/>
      <c r="L287" s="91"/>
      <c r="M287" s="91"/>
      <c r="N287" s="91"/>
      <c r="O287" s="91"/>
      <c r="P287" s="91"/>
    </row>
    <row r="288" spans="1:16" ht="20.25" x14ac:dyDescent="0.3">
      <c r="A288" s="91"/>
      <c r="B288" s="91"/>
      <c r="C288" s="91"/>
      <c r="D288" s="91"/>
      <c r="E288" s="91"/>
      <c r="F288" s="91"/>
      <c r="G288" s="91"/>
      <c r="H288" s="91"/>
      <c r="I288" s="91"/>
      <c r="J288" s="91"/>
      <c r="K288" s="91"/>
      <c r="L288" s="91"/>
      <c r="M288" s="91"/>
      <c r="N288" s="91"/>
      <c r="O288" s="91"/>
      <c r="P288" s="91"/>
    </row>
    <row r="289" spans="5:16" ht="20.25" x14ac:dyDescent="0.3">
      <c r="M289" s="91"/>
      <c r="N289" s="91"/>
      <c r="O289" s="91"/>
      <c r="P289" s="91"/>
    </row>
    <row r="290" spans="5:16" ht="20.25" x14ac:dyDescent="0.3">
      <c r="E290" s="91"/>
      <c r="F290" s="91"/>
      <c r="G290" s="91"/>
      <c r="H290" s="91"/>
      <c r="I290" s="91"/>
      <c r="J290" s="91"/>
      <c r="K290" s="91"/>
      <c r="L290" s="91"/>
      <c r="M290" s="91"/>
      <c r="N290" s="91"/>
      <c r="O290" s="91"/>
      <c r="P290" s="91"/>
    </row>
    <row r="291" spans="5:16" ht="20.25" x14ac:dyDescent="0.3">
      <c r="E291" s="94"/>
      <c r="F291" s="91"/>
      <c r="G291" s="91"/>
      <c r="H291" s="91"/>
      <c r="I291" s="91"/>
      <c r="J291" s="91"/>
      <c r="K291" s="91"/>
      <c r="L291" s="91"/>
      <c r="M291" s="91"/>
      <c r="N291" s="91"/>
      <c r="O291" s="91"/>
      <c r="P291" s="91"/>
    </row>
    <row r="292" spans="5:16" ht="20.25" x14ac:dyDescent="0.3">
      <c r="E292" s="91"/>
      <c r="F292" s="91"/>
      <c r="G292" s="91"/>
      <c r="H292" s="91"/>
      <c r="I292" s="91"/>
      <c r="J292" s="91"/>
      <c r="K292" s="91"/>
      <c r="L292" s="91"/>
      <c r="M292" s="91"/>
      <c r="N292" s="91"/>
      <c r="O292" s="91"/>
      <c r="P292" s="91"/>
    </row>
    <row r="293" spans="5:16" ht="20.25" x14ac:dyDescent="0.3">
      <c r="E293" s="91"/>
      <c r="F293" s="91"/>
      <c r="G293" s="91"/>
      <c r="H293" s="91"/>
      <c r="I293" s="91"/>
      <c r="J293" s="91"/>
      <c r="M293" s="95"/>
      <c r="N293" s="95"/>
      <c r="O293" s="95"/>
    </row>
    <row r="294" spans="5:16" ht="20.25" x14ac:dyDescent="0.3">
      <c r="E294" s="91"/>
      <c r="F294" s="91"/>
      <c r="G294" s="91"/>
      <c r="H294" s="91"/>
      <c r="I294" s="91"/>
      <c r="J294" s="91"/>
      <c r="K294" s="91"/>
      <c r="L294" s="91"/>
      <c r="M294" s="95"/>
      <c r="N294" s="95"/>
      <c r="O294" s="95"/>
    </row>
    <row r="295" spans="5:16" ht="18" x14ac:dyDescent="0.25">
      <c r="E295" s="95"/>
      <c r="F295" s="95"/>
      <c r="G295" s="95"/>
      <c r="H295" s="95"/>
      <c r="I295" s="95"/>
      <c r="J295" s="95"/>
      <c r="K295" s="95"/>
      <c r="L295" s="95"/>
      <c r="M295" s="95"/>
      <c r="N295" s="95"/>
      <c r="O295" s="95"/>
    </row>
    <row r="296" spans="5:16" ht="18" x14ac:dyDescent="0.25">
      <c r="E296" s="95"/>
      <c r="F296" s="95"/>
      <c r="G296" s="95"/>
      <c r="H296" s="95"/>
      <c r="I296" s="95"/>
      <c r="J296" s="95"/>
      <c r="K296" s="95"/>
      <c r="L296" s="95"/>
      <c r="M296" s="95"/>
      <c r="N296" s="95"/>
      <c r="O296" s="95"/>
    </row>
    <row r="297" spans="5:16" ht="18" x14ac:dyDescent="0.25">
      <c r="E297" s="95"/>
      <c r="F297" s="95"/>
      <c r="G297" s="95"/>
      <c r="H297" s="95"/>
      <c r="I297" s="95"/>
      <c r="J297" s="95"/>
      <c r="K297" s="95"/>
      <c r="L297" s="95"/>
      <c r="M297" s="95"/>
      <c r="N297" s="95"/>
      <c r="O297" s="95"/>
    </row>
    <row r="298" spans="5:16" ht="18" x14ac:dyDescent="0.25">
      <c r="E298" s="95"/>
      <c r="F298" s="95"/>
      <c r="G298" s="95"/>
      <c r="H298" s="95"/>
      <c r="I298" s="95"/>
      <c r="J298" s="95"/>
      <c r="K298" s="95"/>
      <c r="L298" s="95"/>
      <c r="M298" s="95"/>
      <c r="N298" s="95"/>
      <c r="O298" s="95"/>
    </row>
    <row r="299" spans="5:16" ht="18" x14ac:dyDescent="0.25">
      <c r="E299" s="95"/>
      <c r="F299" s="95"/>
      <c r="G299" s="95"/>
      <c r="H299" s="95"/>
      <c r="I299" s="95"/>
      <c r="J299" s="95"/>
    </row>
    <row r="300" spans="5:16" ht="18" x14ac:dyDescent="0.25">
      <c r="E300" s="95"/>
      <c r="F300" s="95"/>
      <c r="G300" s="95"/>
      <c r="H300" s="95"/>
      <c r="I300" s="95"/>
      <c r="J300" s="95"/>
      <c r="K300" s="95"/>
      <c r="L300" s="95"/>
      <c r="M300" s="95"/>
      <c r="N300" s="95"/>
      <c r="O300" s="95"/>
    </row>
    <row r="301" spans="5:16" ht="18" x14ac:dyDescent="0.25">
      <c r="E301" s="95"/>
      <c r="F301" s="95"/>
      <c r="G301" s="95"/>
      <c r="H301" s="95"/>
      <c r="I301" s="95"/>
      <c r="J301" s="95"/>
      <c r="K301" s="95"/>
      <c r="L301" s="95"/>
      <c r="M301" s="95"/>
      <c r="N301" s="95"/>
      <c r="O301" s="95"/>
    </row>
    <row r="302" spans="5:16" ht="18" x14ac:dyDescent="0.25">
      <c r="E302" s="95"/>
      <c r="F302" s="95"/>
      <c r="G302" s="95"/>
      <c r="H302" s="95"/>
      <c r="I302" s="95"/>
      <c r="J302" s="95"/>
      <c r="L302" s="95"/>
      <c r="M302" s="95"/>
      <c r="N302" s="95"/>
      <c r="O302" s="95"/>
    </row>
    <row r="303" spans="5:16" ht="18" x14ac:dyDescent="0.25">
      <c r="E303" s="95"/>
      <c r="F303" s="95"/>
      <c r="G303" s="95"/>
      <c r="H303" s="95"/>
      <c r="I303" s="95"/>
      <c r="J303" s="95"/>
      <c r="K303" s="95"/>
      <c r="L303" s="95"/>
      <c r="M303" s="95"/>
      <c r="N303" s="95"/>
      <c r="O303" s="95"/>
    </row>
  </sheetData>
  <sheetProtection algorithmName="SHA-512" hashValue="XIEmRuA0VUGBLGAp1DpuaIUx1GfHPPDnRJmrIYx7w3zqvt11umz869tc0SrUNagKZSwh7pT9v7I1wFfhADmhig==" saltValue="scXCicFj4VwunKmzXEAuww==" spinCount="100000" sheet="1" selectLockedCells="1"/>
  <mergeCells count="231">
    <mergeCell ref="C78:F78"/>
    <mergeCell ref="G78:I78"/>
    <mergeCell ref="B79:I83"/>
    <mergeCell ref="K79:O83"/>
    <mergeCell ref="C19:I19"/>
    <mergeCell ref="C21:F21"/>
    <mergeCell ref="B91:P91"/>
    <mergeCell ref="B92:P92"/>
    <mergeCell ref="B94:P95"/>
    <mergeCell ref="G87:I87"/>
    <mergeCell ref="J87:P87"/>
    <mergeCell ref="B88:P90"/>
    <mergeCell ref="C31:O31"/>
    <mergeCell ref="N52:O52"/>
    <mergeCell ref="E59:O60"/>
    <mergeCell ref="E65:I69"/>
    <mergeCell ref="K65:O69"/>
    <mergeCell ref="C33:O33"/>
    <mergeCell ref="E34:I37"/>
    <mergeCell ref="K34:O37"/>
    <mergeCell ref="A39:P39"/>
    <mergeCell ref="A40:A73"/>
    <mergeCell ref="F40:J40"/>
    <mergeCell ref="L40:O40"/>
    <mergeCell ref="B96:P96"/>
    <mergeCell ref="B97:P98"/>
    <mergeCell ref="B99:P100"/>
    <mergeCell ref="B101:P101"/>
    <mergeCell ref="B102:P103"/>
    <mergeCell ref="J105:O110"/>
    <mergeCell ref="E109:I109"/>
    <mergeCell ref="E110:I110"/>
    <mergeCell ref="F139:G139"/>
    <mergeCell ref="H139:L139"/>
    <mergeCell ref="M139:O139"/>
    <mergeCell ref="F133:G133"/>
    <mergeCell ref="H133:L133"/>
    <mergeCell ref="M133:O133"/>
    <mergeCell ref="F134:G134"/>
    <mergeCell ref="H134:L134"/>
    <mergeCell ref="M134:O134"/>
    <mergeCell ref="F131:G131"/>
    <mergeCell ref="H131:L131"/>
    <mergeCell ref="M131:O131"/>
    <mergeCell ref="F132:G132"/>
    <mergeCell ref="H132:L132"/>
    <mergeCell ref="M132:O132"/>
    <mergeCell ref="F129:G129"/>
    <mergeCell ref="F140:G140"/>
    <mergeCell ref="H140:L140"/>
    <mergeCell ref="M140:O140"/>
    <mergeCell ref="F141:G141"/>
    <mergeCell ref="H141:L141"/>
    <mergeCell ref="M141:O141"/>
    <mergeCell ref="M149:O149"/>
    <mergeCell ref="F142:G142"/>
    <mergeCell ref="H142:L142"/>
    <mergeCell ref="M142:O142"/>
    <mergeCell ref="F143:G143"/>
    <mergeCell ref="H143:L143"/>
    <mergeCell ref="M143:O143"/>
    <mergeCell ref="F144:G144"/>
    <mergeCell ref="H144:L144"/>
    <mergeCell ref="M144:O144"/>
    <mergeCell ref="M147:O148"/>
    <mergeCell ref="F145:G145"/>
    <mergeCell ref="H145:L145"/>
    <mergeCell ref="M145:O145"/>
    <mergeCell ref="F146:G146"/>
    <mergeCell ref="H146:I146"/>
    <mergeCell ref="J146:L146"/>
    <mergeCell ref="M146:O146"/>
    <mergeCell ref="A17:A38"/>
    <mergeCell ref="C22:I22"/>
    <mergeCell ref="K22:N22"/>
    <mergeCell ref="O23:P23"/>
    <mergeCell ref="K71:O71"/>
    <mergeCell ref="K73:O73"/>
    <mergeCell ref="K72:O72"/>
    <mergeCell ref="J26:L26"/>
    <mergeCell ref="B74:P75"/>
    <mergeCell ref="J21:L21"/>
    <mergeCell ref="C20:P20"/>
    <mergeCell ref="N55:P55"/>
    <mergeCell ref="G55:L55"/>
    <mergeCell ref="C23:N23"/>
    <mergeCell ref="N50:O50"/>
    <mergeCell ref="G50:L50"/>
    <mergeCell ref="N51:O51"/>
    <mergeCell ref="G51:L51"/>
    <mergeCell ref="G45:L45"/>
    <mergeCell ref="E70:O70"/>
    <mergeCell ref="E24:P24"/>
    <mergeCell ref="C25:I25"/>
    <mergeCell ref="J25:K25"/>
    <mergeCell ref="L25:P25"/>
    <mergeCell ref="H129:L129"/>
    <mergeCell ref="M129:O129"/>
    <mergeCell ref="F130:G130"/>
    <mergeCell ref="H130:L130"/>
    <mergeCell ref="M130:O130"/>
    <mergeCell ref="F127:G127"/>
    <mergeCell ref="H127:L127"/>
    <mergeCell ref="A85:P85"/>
    <mergeCell ref="C87:F87"/>
    <mergeCell ref="M127:O127"/>
    <mergeCell ref="F128:G128"/>
    <mergeCell ref="H128:L128"/>
    <mergeCell ref="M128:O128"/>
    <mergeCell ref="F125:G125"/>
    <mergeCell ref="H125:L125"/>
    <mergeCell ref="M125:O125"/>
    <mergeCell ref="F126:G126"/>
    <mergeCell ref="H126:L126"/>
    <mergeCell ref="M126:O126"/>
    <mergeCell ref="F123:G123"/>
    <mergeCell ref="H123:L123"/>
    <mergeCell ref="M123:O123"/>
    <mergeCell ref="F124:G124"/>
    <mergeCell ref="H124:L124"/>
    <mergeCell ref="F137:G137"/>
    <mergeCell ref="H137:L137"/>
    <mergeCell ref="M137:O137"/>
    <mergeCell ref="F138:G138"/>
    <mergeCell ref="M138:O138"/>
    <mergeCell ref="F135:G135"/>
    <mergeCell ref="H135:L135"/>
    <mergeCell ref="M135:O135"/>
    <mergeCell ref="F136:G136"/>
    <mergeCell ref="H136:L136"/>
    <mergeCell ref="M136:O136"/>
    <mergeCell ref="H138:L138"/>
    <mergeCell ref="M124:O124"/>
    <mergeCell ref="F121:G121"/>
    <mergeCell ref="H121:L121"/>
    <mergeCell ref="M121:O121"/>
    <mergeCell ref="F122:G122"/>
    <mergeCell ref="H122:L122"/>
    <mergeCell ref="M122:O122"/>
    <mergeCell ref="F119:G119"/>
    <mergeCell ref="H119:L119"/>
    <mergeCell ref="M119:O119"/>
    <mergeCell ref="F120:G120"/>
    <mergeCell ref="H120:L120"/>
    <mergeCell ref="M120:O120"/>
    <mergeCell ref="F117:G117"/>
    <mergeCell ref="H117:L117"/>
    <mergeCell ref="M117:O117"/>
    <mergeCell ref="F118:G118"/>
    <mergeCell ref="H118:L118"/>
    <mergeCell ref="M118:O118"/>
    <mergeCell ref="F115:G115"/>
    <mergeCell ref="H115:L115"/>
    <mergeCell ref="M115:O115"/>
    <mergeCell ref="F116:G116"/>
    <mergeCell ref="H116:L116"/>
    <mergeCell ref="M116:O116"/>
    <mergeCell ref="F114:G114"/>
    <mergeCell ref="H114:L114"/>
    <mergeCell ref="M114:O114"/>
    <mergeCell ref="C17:P17"/>
    <mergeCell ref="C18:P18"/>
    <mergeCell ref="E112:O113"/>
    <mergeCell ref="C32:O32"/>
    <mergeCell ref="E41:I41"/>
    <mergeCell ref="J41:O41"/>
    <mergeCell ref="E42:O42"/>
    <mergeCell ref="I71:J71"/>
    <mergeCell ref="E62:H62"/>
    <mergeCell ref="H63:O63"/>
    <mergeCell ref="F63:G63"/>
    <mergeCell ref="I62:O62"/>
    <mergeCell ref="E58:O58"/>
    <mergeCell ref="E57:O57"/>
    <mergeCell ref="N49:O49"/>
    <mergeCell ref="G49:L49"/>
    <mergeCell ref="N44:P46"/>
    <mergeCell ref="G44:L44"/>
    <mergeCell ref="N47:O47"/>
    <mergeCell ref="N48:O48"/>
    <mergeCell ref="G54:L54"/>
    <mergeCell ref="E14:I14"/>
    <mergeCell ref="J14:K14"/>
    <mergeCell ref="L14:P14"/>
    <mergeCell ref="B15:E15"/>
    <mergeCell ref="F15:P15"/>
    <mergeCell ref="A16:P16"/>
    <mergeCell ref="A10:A15"/>
    <mergeCell ref="B10:D10"/>
    <mergeCell ref="E10:I10"/>
    <mergeCell ref="J10:K10"/>
    <mergeCell ref="L10:P10"/>
    <mergeCell ref="B13:D13"/>
    <mergeCell ref="K13:P13"/>
    <mergeCell ref="B14:D14"/>
    <mergeCell ref="B11:E11"/>
    <mergeCell ref="F11:O11"/>
    <mergeCell ref="L12:P12"/>
    <mergeCell ref="F13:H13"/>
    <mergeCell ref="B12:D12"/>
    <mergeCell ref="E12:I12"/>
    <mergeCell ref="J12:K12"/>
    <mergeCell ref="B7:E7"/>
    <mergeCell ref="G7:I7"/>
    <mergeCell ref="K7:P7"/>
    <mergeCell ref="G8:I8"/>
    <mergeCell ref="K8:P8"/>
    <mergeCell ref="A9:P9"/>
    <mergeCell ref="A1:A8"/>
    <mergeCell ref="B1:E3"/>
    <mergeCell ref="F1:J2"/>
    <mergeCell ref="K1:K2"/>
    <mergeCell ref="L1:P1"/>
    <mergeCell ref="L2:O2"/>
    <mergeCell ref="L3:P3"/>
    <mergeCell ref="B4:E6"/>
    <mergeCell ref="F5:P5"/>
    <mergeCell ref="F6:P6"/>
    <mergeCell ref="N53:O53"/>
    <mergeCell ref="C26:E26"/>
    <mergeCell ref="C24:D24"/>
    <mergeCell ref="G53:L53"/>
    <mergeCell ref="N54:P54"/>
    <mergeCell ref="G52:L52"/>
    <mergeCell ref="G46:L46"/>
    <mergeCell ref="G47:L47"/>
    <mergeCell ref="G48:L48"/>
    <mergeCell ref="C29:O29"/>
    <mergeCell ref="C30:O30"/>
    <mergeCell ref="C27:O27"/>
    <mergeCell ref="C28:O28"/>
  </mergeCells>
  <dataValidations count="3">
    <dataValidation allowBlank="1" showInputMessage="1" showErrorMessage="1" prompt="numer konta bankowego (26 cyfr) w formacie_x000a_11 2222 3333 4444 5555 6666 7777" sqref="E59:O60" xr:uid="{00000000-0002-0000-0000-000000000000}"/>
    <dataValidation type="list" allowBlank="1" showInputMessage="1" showErrorMessage="1" prompt="WYBÓR FORMY ZATRUDNIENIA" sqref="J26:L26" xr:uid="{00000000-0002-0000-0000-000001000000}">
      <formula1>$U$2:$U$4</formula1>
    </dataValidation>
    <dataValidation type="date" allowBlank="1" showInputMessage="1" showErrorMessage="1" prompt="data w formacie DD.MM.RRRR" sqref="P22 K22:N22" xr:uid="{00000000-0002-0000-0000-000002000000}">
      <formula1>46266</formula1>
      <formula2>46374</formula2>
    </dataValidation>
  </dataValidations>
  <hyperlinks>
    <hyperlink ref="L14" r:id="rId1" xr:uid="{00000000-0004-0000-0000-000000000000}"/>
  </hyperlinks>
  <printOptions horizontalCentered="1" verticalCentered="1"/>
  <pageMargins left="0" right="0" top="0" bottom="0" header="0.31496062992125984" footer="0.31496062992125984"/>
  <pageSetup paperSize="9" scale="64" fitToHeight="2" orientation="portrait" r:id="rId2"/>
  <rowBreaks count="1" manualBreakCount="1">
    <brk id="73" max="1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uz pZUS_UP</vt:lpstr>
      <vt:lpstr>'uz pZUS_UP'!Obszar_wydruku</vt:lpstr>
    </vt:vector>
  </TitlesOfParts>
  <Company>Gwardia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Agnieszka jakubczyk</dc:creator>
  <cp:lastModifiedBy>Piotr Siennicki</cp:lastModifiedBy>
  <cp:lastPrinted>2025-09-02T10:54:27Z</cp:lastPrinted>
  <dcterms:created xsi:type="dcterms:W3CDTF">2000-04-01T12:30:52Z</dcterms:created>
  <dcterms:modified xsi:type="dcterms:W3CDTF">2026-09-02T10:38:29Z</dcterms:modified>
</cp:coreProperties>
</file>