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mek\Desktop\UP 26\uz\"/>
    </mc:Choice>
  </mc:AlternateContent>
  <xr:revisionPtr revIDLastSave="0" documentId="13_ncr:1_{62BFDD62-76B6-4D16-B8A1-6546FAA1FC88}" xr6:coauthVersionLast="47" xr6:coauthVersionMax="47" xr10:uidLastSave="{00000000-0000-0000-0000-000000000000}"/>
  <bookViews>
    <workbookView xWindow="-120" yWindow="-120" windowWidth="29040" windowHeight="15720" tabRatio="888" xr2:uid="{00000000-000D-0000-FFFF-FFFF00000000}"/>
  </bookViews>
  <sheets>
    <sheet name="uz_UP " sheetId="18" r:id="rId1"/>
  </sheets>
  <definedNames>
    <definedName name="_xlnm.Print_Area" localSheetId="0">'uz_UP '!$A$1:$P$152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" i="18" l="1"/>
  <c r="N26" i="18"/>
  <c r="G21" i="18"/>
  <c r="U6" i="18"/>
  <c r="J19" i="18" l="1"/>
  <c r="H21" i="18"/>
  <c r="J21" i="18"/>
  <c r="I21" i="18"/>
  <c r="J148" i="18" l="1"/>
  <c r="H148" i="18"/>
  <c r="E111" i="18"/>
  <c r="G89" i="18"/>
  <c r="C89" i="18"/>
  <c r="G80" i="18"/>
  <c r="C80" i="18"/>
  <c r="F148" i="18"/>
  <c r="O23" i="18" l="1"/>
  <c r="U18" i="18" s="1"/>
  <c r="J43" i="18"/>
  <c r="E43" i="18"/>
  <c r="P41" i="18"/>
  <c r="P2" i="18"/>
  <c r="AB26" i="18" l="1"/>
  <c r="V18" i="18"/>
  <c r="V23" i="18" s="1"/>
  <c r="E46" i="18"/>
  <c r="W18" i="18" l="1"/>
  <c r="W22" i="18" s="1"/>
  <c r="V22" i="18"/>
  <c r="E47" i="18"/>
  <c r="E48" i="18" s="1"/>
  <c r="E49" i="18" s="1"/>
  <c r="E50" i="18" s="1"/>
  <c r="E51" i="18"/>
  <c r="X18" i="18" l="1"/>
  <c r="W23" i="18"/>
  <c r="E52" i="18"/>
  <c r="E60" i="18" s="1"/>
  <c r="U57" i="18" s="1"/>
  <c r="X23" i="18" l="1"/>
  <c r="Y18" i="18"/>
  <c r="V57" i="18"/>
  <c r="W57" i="18" s="1"/>
  <c r="Z18" i="18" l="1"/>
  <c r="AA18" i="18"/>
  <c r="W61" i="18"/>
  <c r="W60" i="18"/>
  <c r="V61" i="18"/>
  <c r="V60" i="18"/>
  <c r="X57" i="18"/>
  <c r="Z22" i="18" l="1"/>
  <c r="Y22" i="18"/>
  <c r="X22" i="18"/>
  <c r="Y26" i="18"/>
  <c r="AB18" i="18"/>
  <c r="AC18" i="18" s="1"/>
  <c r="AA23" i="18"/>
  <c r="Y57" i="18"/>
  <c r="X61" i="18"/>
  <c r="AA22" i="18" l="1"/>
  <c r="AC22" i="18"/>
  <c r="AB22" i="18"/>
  <c r="AA57" i="18"/>
  <c r="Z57" i="18"/>
  <c r="Y60" i="18" s="1"/>
  <c r="U27" i="18" l="1"/>
  <c r="E24" i="18" s="1"/>
  <c r="AA61" i="18"/>
  <c r="AB57" i="18"/>
  <c r="Z60" i="18"/>
  <c r="Y64" i="18"/>
  <c r="X60" i="18"/>
  <c r="AC57" i="18" l="1"/>
  <c r="AB64" i="18" s="1"/>
  <c r="AC60" i="18" l="1"/>
  <c r="AA60" i="18"/>
  <c r="AB60" i="18"/>
  <c r="U65" i="18" l="1"/>
  <c r="H60" i="18" s="1"/>
</calcChain>
</file>

<file path=xl/sharedStrings.xml><?xml version="1.0" encoding="utf-8"?>
<sst xmlns="http://schemas.openxmlformats.org/spreadsheetml/2006/main" count="127" uniqueCount="108">
  <si>
    <t>ZLECENIODAWCA</t>
  </si>
  <si>
    <t>Unia Związków Sportowych Warszawy i Mazowsza</t>
  </si>
  <si>
    <t>UMOWA ZLECENIE NR</t>
  </si>
  <si>
    <t>data zawarcia umowy</t>
  </si>
  <si>
    <t>w  Warszawie  pomiędzy  Zleceniodawcą  i  Zleceniobiorcą</t>
  </si>
  <si>
    <t>Reprezentowanym przez:</t>
  </si>
  <si>
    <t>1)</t>
  </si>
  <si>
    <t>Dyrektor</t>
  </si>
  <si>
    <t xml:space="preserve"> - </t>
  </si>
  <si>
    <t>mgr Piotr Śliwiński</t>
  </si>
  <si>
    <t>2)</t>
  </si>
  <si>
    <t>Główny Księgowy</t>
  </si>
  <si>
    <t>Ewa Sujka</t>
  </si>
  <si>
    <t>ZLECENIOBIORCA</t>
  </si>
  <si>
    <t>Nazwisko</t>
  </si>
  <si>
    <t>Imię</t>
  </si>
  <si>
    <t xml:space="preserve">Kod  </t>
  </si>
  <si>
    <t>Miejsce zamieszkania</t>
  </si>
  <si>
    <t>Ulica</t>
  </si>
  <si>
    <t>PESEL</t>
  </si>
  <si>
    <t>Adres mailowy</t>
  </si>
  <si>
    <t>Urząd Skarbowy</t>
  </si>
  <si>
    <t>ZAWARTA ZOSTAŁA UMOWA NASTĘPUJĄCEJ TREŚCI</t>
  </si>
  <si>
    <t>Zleceniobiorca zobowiązuje się wymienione w pkt. 1 czynności wykonać w terminie</t>
  </si>
  <si>
    <t>od dnia</t>
  </si>
  <si>
    <t>do dnia</t>
  </si>
  <si>
    <t>Za wykonanie wymienionych w pkt. 1 czynności Zleceniobiorca otrzyma wynagrodzenie brutto w wysokości:</t>
  </si>
  <si>
    <t>słownie :</t>
  </si>
  <si>
    <t>Wypłata wynagrodzenia nastąpi w siedzibie Zlecenidawcy w ciągu</t>
  </si>
  <si>
    <t>dni od złożenia rachunku przez Zleceniobiorcę</t>
  </si>
  <si>
    <t>Postanowienia szczegółowe</t>
  </si>
  <si>
    <t>W przypadku nie wykonania zlecenia w terminie, wykonania go wadliwie lub w sposób nienależyty Zleceniodawca ma prawodo potrącenia wynagrodzenia lub anulowania zlecenia bez odszkodowania</t>
  </si>
  <si>
    <t>Jakiekolwiek zmiany w umowie mogą być dokonane tylko za pisemną zgodą stron. Strony nie mogą powoływać się na ustalenia pozaumowne</t>
  </si>
  <si>
    <t>W sprawach nie objętych tekstem niniejszej umowy mają zastosowanie odpowiednie przepisy Kodeksu Cywilnego</t>
  </si>
  <si>
    <t>Umowę sporządzono w dwóch jednobrzmiących egzemplarzach, po jednym dla każdej ze stron.</t>
  </si>
  <si>
    <t>Główny Księgowy     (podpisy Zleceniodawcy)       Dyrektor</t>
  </si>
  <si>
    <t>Podpis Zleceniobiorcy</t>
  </si>
  <si>
    <t>RACHUNEK DO UMOWY ZLECENIA</t>
  </si>
  <si>
    <t>data wystawienia rachunku</t>
  </si>
  <si>
    <t>wystawił</t>
  </si>
  <si>
    <t>dla</t>
  </si>
  <si>
    <t>UNIA ZWIĄZKÓW SPORTOWYCH WARSZAWY I MAZOWSZA</t>
  </si>
  <si>
    <t>WYNAGRODZENIE BRUTTO</t>
  </si>
  <si>
    <t>Proszę o przekazanie w/w kwoty na moje konto osobiste :</t>
  </si>
  <si>
    <t>Zgoda na przetwarzanie danych osobowych</t>
  </si>
  <si>
    <t>w celu:</t>
  </si>
  <si>
    <t>realizacji stosunku pracy</t>
  </si>
  <si>
    <t>Zgodnie z art. 13 ust. 1 i ust. 2 Ogólnego rozporządzenia Parlamentu i Rady Unii Europejskiej o ochronie danych osobowych  z dnia 27 kwietnia 2016 r. informuję, iż:</t>
  </si>
  <si>
    <t>podpis Zleceniobiorcy</t>
  </si>
  <si>
    <t xml:space="preserve">(data)             </t>
  </si>
  <si>
    <t>EWIDENCJA GODZIN UMOWY ZLECENIA</t>
  </si>
  <si>
    <t>Dzień miesiąca</t>
  </si>
  <si>
    <t xml:space="preserve">Liczba godzin </t>
  </si>
  <si>
    <t>Uwagi</t>
  </si>
  <si>
    <t>Liczba godzin wykonywania umowy zlecenia ogółem:</t>
  </si>
  <si>
    <t>Stwierdzam, że praca została wykonana</t>
  </si>
  <si>
    <t>nr konta bankowego</t>
  </si>
  <si>
    <t>Wymienioną kwotę otrzymałem</t>
  </si>
  <si>
    <t>słownie zł/gr</t>
  </si>
  <si>
    <t>ZATWIERDZAM DO WYPŁATY KWOTĘ</t>
  </si>
  <si>
    <t xml:space="preserve">* W PRZYPADKU WYPŁATY GOTÓWKOWEJ </t>
  </si>
  <si>
    <t>Podatek i składki zostały odprowadzone do właściwych urzędów w ustawowym terminie, nie wykraczającym poza końcowy termin realizacji zadania określony w umowie</t>
  </si>
  <si>
    <t>mail@mail.com</t>
  </si>
  <si>
    <t xml:space="preserve">Zleceniodawca powierza, a Zleceniobiorca zobowiązuje się do :  </t>
  </si>
  <si>
    <t xml:space="preserve">Koszt uzyskania przychodu </t>
  </si>
  <si>
    <t xml:space="preserve">Dochód zaokrąglony do pełnego złotego </t>
  </si>
  <si>
    <r>
      <t xml:space="preserve">Podatek </t>
    </r>
    <r>
      <rPr>
        <b/>
        <sz val="10"/>
        <rFont val="Arial"/>
        <family val="2"/>
        <charset val="238"/>
      </rPr>
      <t xml:space="preserve"> 12 %</t>
    </r>
  </si>
  <si>
    <r>
      <t xml:space="preserve">Podatek odprowadzany do US  </t>
    </r>
    <r>
      <rPr>
        <i/>
        <sz val="10"/>
        <rFont val="Arial"/>
        <family val="2"/>
        <charset val="238"/>
      </rPr>
      <t>zaokrąglony do pełnego złotego</t>
    </r>
  </si>
  <si>
    <t xml:space="preserve">Składka zdrowotna razem </t>
  </si>
  <si>
    <t xml:space="preserve">DO WYPŁATY </t>
  </si>
  <si>
    <t>Czynności - opis</t>
  </si>
  <si>
    <t>Imię ojca</t>
  </si>
  <si>
    <t>Imię matki</t>
  </si>
  <si>
    <t>Nazwisko rodowe</t>
  </si>
  <si>
    <t>t.zl</t>
  </si>
  <si>
    <t>s.zl</t>
  </si>
  <si>
    <t>d.zl</t>
  </si>
  <si>
    <t>j.zl</t>
  </si>
  <si>
    <t>11-15.zl</t>
  </si>
  <si>
    <t>d.gr</t>
  </si>
  <si>
    <t>j.gr</t>
  </si>
  <si>
    <t>11-15.gr</t>
  </si>
  <si>
    <t>02-801 Warszawa, ul.Puławska 405                      REGON 146441188 NIP 521-36-41-292                       tel  530-907-003</t>
  </si>
  <si>
    <t>02-801 Warszawa , ul.Puławska 405</t>
  </si>
  <si>
    <t xml:space="preserve"> </t>
  </si>
  <si>
    <t>x</t>
  </si>
  <si>
    <t>Ja,</t>
  </si>
  <si>
    <r>
      <t xml:space="preserve">Oświadczam, że nie figuruję w bazie danych                   </t>
    </r>
    <r>
      <rPr>
        <b/>
        <sz val="14"/>
        <rFont val="Calibri"/>
        <family val="2"/>
        <charset val="238"/>
        <scheme val="minor"/>
      </rPr>
      <t>Rejestru Sprawców Przestępstw na Tle Seksualnym</t>
    </r>
    <r>
      <rPr>
        <sz val="14"/>
        <rFont val="Calibri"/>
        <family val="2"/>
        <charset val="238"/>
        <scheme val="minor"/>
      </rPr>
      <t xml:space="preserve"> z dostępem ograniczonym i nie zostałam/em skazana/y prawomocnym wyrokiem za inne przestępstwa umyślne.</t>
    </r>
  </si>
  <si>
    <t>wyrażam zgodę na przetwarzanie danych przez :</t>
  </si>
  <si>
    <t>Administratora Danych Osobowych – Unia Związków Sportowych Warszawy i Mazowsza z siedzibą w Warszawie, ul. Puławska 405 02-801 Warszawa, zarejestrowaną w Krajowym Rejestrze Sądowym pod nr 0000442865, e-mail: sekretariat@uniasport.pl, tel. +48 530 907 003 (dalej: Administrator), moich danych osobowych zawartych w kwestionariuszu osobowym oraz umowie cywilno prawnej</t>
  </si>
  <si>
    <t>podanie danych osobowych w celu realizacji stosunku pracy jest dobrowolne, lecz niezbędne do celów wykonania przedmiotowej umowy,</t>
  </si>
  <si>
    <t xml:space="preserve">posiada Pani/Pan prawo dostępu do treści swoich danych i ich sprostowania, usunięcia, ograniczenia przetwarzania, prawo do przenoszenia danych, prawo do cofnięcia zgody w dowolnym momencie bez wpływu na zgodność z prawem przetwarzania, którego dokonano </t>
  </si>
  <si>
    <t>podane dane będą przetwarzane na podstawie art. 6 ust. 1 pkt a) Ogólnego Rozporządzenia Parlamentu i Rady Unii Europejskiej o ochronie danych osobowych i zgodnie z treścią ogólnego rozporządzenia o ochronie danych;</t>
  </si>
  <si>
    <t>dane osobowe będą przechowywane przez okres zatrudnienia 10 lat po jego ustaniu,</t>
  </si>
  <si>
    <t>ma Pan/Pani prawo wniesienia skargi do Prezesa Urzędu Ochrony Danych Osobowych, gdy uzna Pani/Pan, iż przetwarzanie danych osobowych Pani/Pana dotyczących narusza przepisy Ogólnego rozporządzenia Parlamentu i Rady Unii Europejskiej o ochronie danych osobowych z dnia 27 kwietnia 2016 r.</t>
  </si>
  <si>
    <t xml:space="preserve">UP </t>
  </si>
  <si>
    <t>Mazowsze</t>
  </si>
  <si>
    <t xml:space="preserve">Zleceniodawca powierza, a Zleceniobiorca zobowiązuje się do : prowadzenia zajęć sportowych z uczestnikami  zgodnie z treściami programowymi </t>
  </si>
  <si>
    <t xml:space="preserve">oraz sprawowania opieki nad uczestnikami w zakresie higieny, zdrowia  oraz innych czynności opiekuńczych, prowadzenie na bieżąco </t>
  </si>
  <si>
    <t>INSTRUKTOR</t>
  </si>
  <si>
    <t>WYCHOWAWCA</t>
  </si>
  <si>
    <t>ZGODA NA PRZETWARZANIE DANYCH OSOBOWYCH DO CELÓW REALIZACJI STOSUNKU PRACY                                                                                                                        ORAZ OŚWIADCZENIE O REJESTRZE PRZESTĘPSTW NA TLE SESKUALNYM</t>
  </si>
  <si>
    <t>X</t>
  </si>
  <si>
    <t>brutto</t>
  </si>
  <si>
    <t>podpis przyjmującego pracę /                        Unia Zwiazków Sportowych Warszawy i Mazaowsza</t>
  </si>
  <si>
    <t>Mazowsze , zapewnienia  bezpieczeństwa uczestnikom zajęć</t>
  </si>
  <si>
    <t xml:space="preserve">MSiT w ramach projektu powszechnej nauki pływania Umiem Pływać UP </t>
  </si>
  <si>
    <t>" Dziennika Zajęć " wg wzoru MSiT.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</si>
</sst>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zł&quot;_-;\-* #,##0\ &quot;zł&quot;_-;_-* &quot;-&quot;\ &quot;zł&quot;_-;_-@_-"/>
    <numFmt numFmtId="44" formatCode="_-* #,##0.00\ &quot;zł&quot;_-;\-* #,##0.00\ &quot;zł&quot;_-;_-* &quot;-&quot;??\ &quot;zł&quot;_-;_-@_-"/>
    <numFmt numFmtId="164" formatCode="00000000000"/>
    <numFmt numFmtId="165" formatCode="#,##0.00\ &quot;zł&quot;"/>
    <numFmt numFmtId="166" formatCode="00\-000"/>
    <numFmt numFmtId="167" formatCode="yy"/>
  </numFmts>
  <fonts count="49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9"/>
      <name val="Arial CE"/>
      <charset val="238"/>
    </font>
    <font>
      <b/>
      <sz val="16"/>
      <color rgb="FFFFFFFF"/>
      <name val="Arial CE"/>
      <family val="2"/>
      <charset val="238"/>
    </font>
    <font>
      <b/>
      <sz val="10"/>
      <name val="Arial CE"/>
      <charset val="238"/>
    </font>
    <font>
      <b/>
      <sz val="11"/>
      <name val="Arial CE"/>
      <charset val="238"/>
    </font>
    <font>
      <i/>
      <sz val="8"/>
      <name val="Arial CE"/>
      <charset val="238"/>
    </font>
    <font>
      <sz val="7"/>
      <name val="Arial CE"/>
      <family val="2"/>
      <charset val="238"/>
    </font>
    <font>
      <sz val="8"/>
      <name val="Arial CE"/>
      <family val="2"/>
      <charset val="238"/>
    </font>
    <font>
      <sz val="16"/>
      <name val="Arial CE"/>
      <charset val="238"/>
    </font>
    <font>
      <sz val="14"/>
      <name val="Arial CE"/>
      <charset val="238"/>
    </font>
    <font>
      <b/>
      <sz val="8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b/>
      <i/>
      <sz val="12"/>
      <name val="Arial CE"/>
      <charset val="238"/>
    </font>
    <font>
      <i/>
      <sz val="12"/>
      <name val="Arial CE"/>
      <charset val="238"/>
    </font>
    <font>
      <u/>
      <sz val="10"/>
      <color rgb="FF0000FF"/>
      <name val="Arial CE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i/>
      <sz val="12"/>
      <name val="Arial CE"/>
      <family val="2"/>
      <charset val="238"/>
    </font>
    <font>
      <sz val="9"/>
      <name val="Arial CE"/>
      <family val="2"/>
      <charset val="238"/>
    </font>
    <font>
      <b/>
      <i/>
      <sz val="12"/>
      <name val="Arial CE"/>
      <family val="2"/>
      <charset val="238"/>
    </font>
    <font>
      <b/>
      <sz val="7"/>
      <name val="Arial CE"/>
      <family val="2"/>
      <charset val="238"/>
    </font>
    <font>
      <b/>
      <sz val="7"/>
      <name val="Arial CE"/>
      <charset val="238"/>
    </font>
    <font>
      <b/>
      <sz val="12"/>
      <color rgb="FFFFFFFF"/>
      <name val="Arial CE"/>
      <family val="2"/>
      <charset val="238"/>
    </font>
    <font>
      <sz val="11"/>
      <name val="Calibri"/>
      <family val="2"/>
      <charset val="238"/>
    </font>
    <font>
      <b/>
      <sz val="11"/>
      <name val="Arial CE"/>
      <family val="2"/>
      <charset val="238"/>
    </font>
    <font>
      <b/>
      <sz val="10"/>
      <name val="Arial"/>
      <family val="2"/>
      <charset val="238"/>
    </font>
    <font>
      <b/>
      <sz val="14"/>
      <name val="Calibri"/>
      <family val="2"/>
      <charset val="238"/>
    </font>
    <font>
      <b/>
      <sz val="20"/>
      <name val="Calibri"/>
      <family val="2"/>
      <charset val="238"/>
    </font>
    <font>
      <sz val="8"/>
      <name val="Arial CE"/>
      <charset val="238"/>
    </font>
    <font>
      <i/>
      <sz val="7"/>
      <name val="Arial CE"/>
      <charset val="238"/>
    </font>
    <font>
      <sz val="12"/>
      <name val="Arial CE"/>
      <family val="2"/>
      <charset val="238"/>
    </font>
    <font>
      <sz val="10"/>
      <name val="Arial"/>
      <family val="2"/>
      <charset val="238"/>
    </font>
    <font>
      <sz val="7"/>
      <name val="Arial CE"/>
      <charset val="238"/>
    </font>
    <font>
      <b/>
      <i/>
      <sz val="10"/>
      <name val="Arial CE"/>
      <family val="2"/>
      <charset val="238"/>
    </font>
    <font>
      <b/>
      <sz val="14"/>
      <name val="Arial CE"/>
      <family val="2"/>
      <charset val="238"/>
    </font>
    <font>
      <i/>
      <sz val="10"/>
      <name val="Arial"/>
      <family val="2"/>
      <charset val="238"/>
    </font>
    <font>
      <i/>
      <sz val="10"/>
      <name val="Arial CE"/>
      <charset val="238"/>
    </font>
    <font>
      <sz val="14"/>
      <name val="Calibri"/>
      <family val="2"/>
      <charset val="238"/>
    </font>
    <font>
      <u/>
      <sz val="14"/>
      <name val="Arial CE"/>
      <charset val="238"/>
    </font>
    <font>
      <i/>
      <sz val="14"/>
      <name val="Arial CE"/>
      <charset val="238"/>
    </font>
    <font>
      <sz val="11"/>
      <name val="Arial CE"/>
      <charset val="238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</font>
    <font>
      <sz val="11"/>
      <name val="Calibri"/>
      <family val="2"/>
      <charset val="238"/>
      <scheme val="minor"/>
    </font>
    <font>
      <b/>
      <i/>
      <sz val="11"/>
      <name val="Arial CE"/>
      <charset val="238"/>
    </font>
  </fonts>
  <fills count="17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FF8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333333"/>
        <bgColor rgb="FF000000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FFCC"/>
        <bgColor rgb="FF000000"/>
      </patternFill>
    </fill>
    <fill>
      <patternFill patternType="solid">
        <fgColor rgb="FF99FFCC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C000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397">
    <xf numFmtId="0" fontId="0" fillId="0" borderId="0" xfId="0"/>
    <xf numFmtId="0" fontId="1" fillId="0" borderId="0" xfId="0" applyFont="1"/>
    <xf numFmtId="0" fontId="9" fillId="5" borderId="16" xfId="0" applyFont="1" applyFill="1" applyBorder="1"/>
    <xf numFmtId="0" fontId="12" fillId="0" borderId="13" xfId="0" applyFont="1" applyBorder="1"/>
    <xf numFmtId="0" fontId="1" fillId="0" borderId="13" xfId="0" applyFont="1" applyBorder="1" applyAlignment="1">
      <alignment horizontal="center"/>
    </xf>
    <xf numFmtId="0" fontId="2" fillId="0" borderId="20" xfId="0" applyFont="1" applyBorder="1" applyAlignment="1">
      <alignment horizontal="center" vertical="center" textRotation="90"/>
    </xf>
    <xf numFmtId="0" fontId="1" fillId="0" borderId="21" xfId="0" applyFont="1" applyBorder="1"/>
    <xf numFmtId="0" fontId="12" fillId="0" borderId="21" xfId="0" applyFont="1" applyBorder="1"/>
    <xf numFmtId="0" fontId="1" fillId="0" borderId="21" xfId="0" applyFont="1" applyBorder="1" applyAlignment="1">
      <alignment horizontal="center"/>
    </xf>
    <xf numFmtId="0" fontId="1" fillId="6" borderId="0" xfId="0" applyFont="1" applyFill="1"/>
    <xf numFmtId="0" fontId="5" fillId="0" borderId="13" xfId="0" applyFont="1" applyBorder="1" applyAlignment="1">
      <alignment horizontal="center"/>
    </xf>
    <xf numFmtId="0" fontId="15" fillId="0" borderId="35" xfId="0" applyFont="1" applyBorder="1" applyAlignment="1">
      <alignment horizontal="center"/>
    </xf>
    <xf numFmtId="0" fontId="23" fillId="0" borderId="16" xfId="0" applyFont="1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/>
    <xf numFmtId="0" fontId="1" fillId="0" borderId="30" xfId="0" applyFont="1" applyBorder="1"/>
    <xf numFmtId="0" fontId="25" fillId="0" borderId="11" xfId="0" applyFont="1" applyBorder="1" applyAlignment="1">
      <alignment vertical="center"/>
    </xf>
    <xf numFmtId="14" fontId="14" fillId="0" borderId="30" xfId="0" applyNumberFormat="1" applyFont="1" applyBorder="1" applyAlignment="1">
      <alignment horizontal="center" vertical="center"/>
    </xf>
    <xf numFmtId="0" fontId="1" fillId="0" borderId="10" xfId="0" applyFont="1" applyBorder="1"/>
    <xf numFmtId="0" fontId="1" fillId="0" borderId="41" xfId="0" applyFont="1" applyBorder="1"/>
    <xf numFmtId="0" fontId="1" fillId="0" borderId="42" xfId="0" applyFont="1" applyBorder="1"/>
    <xf numFmtId="0" fontId="26" fillId="0" borderId="42" xfId="0" applyFont="1" applyBorder="1"/>
    <xf numFmtId="0" fontId="26" fillId="0" borderId="16" xfId="0" applyFont="1" applyBorder="1" applyAlignment="1">
      <alignment wrapText="1"/>
    </xf>
    <xf numFmtId="0" fontId="18" fillId="0" borderId="0" xfId="0" applyFont="1"/>
    <xf numFmtId="0" fontId="18" fillId="5" borderId="0" xfId="0" applyFont="1" applyFill="1"/>
    <xf numFmtId="0" fontId="26" fillId="0" borderId="42" xfId="0" applyFont="1" applyBorder="1" applyAlignment="1">
      <alignment vertical="top" wrapText="1"/>
    </xf>
    <xf numFmtId="0" fontId="26" fillId="0" borderId="16" xfId="0" applyFont="1" applyBorder="1" applyAlignment="1">
      <alignment vertical="top" wrapText="1"/>
    </xf>
    <xf numFmtId="0" fontId="26" fillId="0" borderId="42" xfId="0" applyFont="1" applyBorder="1" applyAlignment="1">
      <alignment wrapText="1"/>
    </xf>
    <xf numFmtId="0" fontId="0" fillId="0" borderId="48" xfId="0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5" fillId="0" borderId="16" xfId="0" applyFont="1" applyBorder="1" applyAlignment="1">
      <alignment vertical="center"/>
    </xf>
    <xf numFmtId="0" fontId="12" fillId="0" borderId="0" xfId="0" applyFont="1" applyAlignment="1">
      <alignment horizontal="center" vertical="top" wrapText="1"/>
    </xf>
    <xf numFmtId="0" fontId="31" fillId="0" borderId="0" xfId="0" applyFont="1" applyAlignment="1">
      <alignment horizontal="center" vertical="top" wrapText="1"/>
    </xf>
    <xf numFmtId="0" fontId="1" fillId="0" borderId="5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9" xfId="0" applyFont="1" applyBorder="1"/>
    <xf numFmtId="0" fontId="1" fillId="5" borderId="0" xfId="0" applyFont="1" applyFill="1"/>
    <xf numFmtId="0" fontId="8" fillId="5" borderId="0" xfId="0" applyFont="1" applyFill="1"/>
    <xf numFmtId="0" fontId="9" fillId="5" borderId="0" xfId="0" applyFont="1" applyFill="1"/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6" fillId="0" borderId="0" xfId="0" applyFont="1" applyAlignment="1">
      <alignment wrapText="1"/>
    </xf>
    <xf numFmtId="0" fontId="26" fillId="0" borderId="0" xfId="0" applyFont="1" applyAlignment="1">
      <alignment vertical="top" wrapText="1"/>
    </xf>
    <xf numFmtId="0" fontId="31" fillId="0" borderId="0" xfId="0" applyFont="1" applyAlignment="1">
      <alignment vertical="top" wrapText="1"/>
    </xf>
    <xf numFmtId="14" fontId="16" fillId="7" borderId="54" xfId="0" applyNumberFormat="1" applyFont="1" applyFill="1" applyBorder="1" applyAlignment="1" applyProtection="1">
      <alignment horizontal="center"/>
      <protection locked="0"/>
    </xf>
    <xf numFmtId="0" fontId="5" fillId="0" borderId="0" xfId="0" applyFont="1"/>
    <xf numFmtId="0" fontId="9" fillId="0" borderId="2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165" fontId="14" fillId="0" borderId="35" xfId="0" applyNumberFormat="1" applyFont="1" applyBorder="1" applyAlignment="1">
      <alignment horizontal="center"/>
    </xf>
    <xf numFmtId="0" fontId="35" fillId="0" borderId="0" xfId="0" applyFont="1" applyAlignment="1">
      <alignment horizontal="left"/>
    </xf>
    <xf numFmtId="0" fontId="9" fillId="9" borderId="48" xfId="0" applyFont="1" applyFill="1" applyBorder="1" applyAlignment="1">
      <alignment horizontal="center"/>
    </xf>
    <xf numFmtId="0" fontId="9" fillId="0" borderId="55" xfId="0" applyFont="1" applyBorder="1" applyAlignment="1">
      <alignment horizontal="center" wrapText="1"/>
    </xf>
    <xf numFmtId="0" fontId="9" fillId="0" borderId="56" xfId="0" applyFont="1" applyBorder="1" applyAlignment="1">
      <alignment horizontal="center" wrapText="1"/>
    </xf>
    <xf numFmtId="0" fontId="9" fillId="0" borderId="57" xfId="0" applyFont="1" applyBorder="1" applyAlignment="1">
      <alignment horizontal="center"/>
    </xf>
    <xf numFmtId="166" fontId="39" fillId="7" borderId="21" xfId="0" applyNumberFormat="1" applyFont="1" applyFill="1" applyBorder="1" applyAlignment="1" applyProtection="1">
      <alignment horizontal="center"/>
      <protection locked="0"/>
    </xf>
    <xf numFmtId="0" fontId="39" fillId="7" borderId="36" xfId="0" applyFont="1" applyFill="1" applyBorder="1" applyProtection="1">
      <protection locked="0"/>
    </xf>
    <xf numFmtId="0" fontId="5" fillId="0" borderId="46" xfId="0" applyFont="1" applyBorder="1" applyAlignment="1">
      <alignment horizontal="left"/>
    </xf>
    <xf numFmtId="0" fontId="24" fillId="0" borderId="0" xfId="0" applyFont="1" applyAlignment="1">
      <alignment horizontal="center"/>
    </xf>
    <xf numFmtId="167" fontId="15" fillId="0" borderId="64" xfId="0" applyNumberFormat="1" applyFont="1" applyBorder="1" applyAlignment="1">
      <alignment horizontal="center"/>
    </xf>
    <xf numFmtId="0" fontId="29" fillId="0" borderId="42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3" fillId="0" borderId="0" xfId="0" applyFont="1"/>
    <xf numFmtId="0" fontId="26" fillId="0" borderId="0" xfId="0" applyFont="1"/>
    <xf numFmtId="0" fontId="26" fillId="0" borderId="42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6" xfId="0" applyBorder="1" applyAlignment="1">
      <alignment wrapText="1"/>
    </xf>
    <xf numFmtId="0" fontId="35" fillId="0" borderId="16" xfId="0" applyFont="1" applyBorder="1"/>
    <xf numFmtId="0" fontId="24" fillId="0" borderId="16" xfId="0" applyFont="1" applyBorder="1"/>
    <xf numFmtId="0" fontId="26" fillId="0" borderId="42" xfId="0" applyFont="1" applyBorder="1" applyAlignment="1">
      <alignment vertical="center" wrapText="1"/>
    </xf>
    <xf numFmtId="49" fontId="26" fillId="0" borderId="42" xfId="0" applyNumberFormat="1" applyFont="1" applyBorder="1" applyAlignment="1">
      <alignment vertical="top" wrapText="1"/>
    </xf>
    <xf numFmtId="0" fontId="31" fillId="0" borderId="48" xfId="0" applyFont="1" applyBorder="1" applyAlignment="1">
      <alignment horizontal="center" vertical="center" wrapText="1"/>
    </xf>
    <xf numFmtId="0" fontId="29" fillId="0" borderId="42" xfId="0" applyFont="1" applyBorder="1" applyAlignment="1">
      <alignment vertical="center" wrapText="1"/>
    </xf>
    <xf numFmtId="0" fontId="29" fillId="0" borderId="0" xfId="0" applyFont="1" applyAlignment="1">
      <alignment vertical="center" wrapText="1"/>
    </xf>
    <xf numFmtId="0" fontId="29" fillId="0" borderId="16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9" fillId="0" borderId="41" xfId="0" applyFont="1" applyBorder="1" applyAlignment="1">
      <alignment vertical="center" wrapText="1"/>
    </xf>
    <xf numFmtId="0" fontId="1" fillId="0" borderId="4" xfId="0" applyFont="1" applyBorder="1"/>
    <xf numFmtId="0" fontId="15" fillId="0" borderId="16" xfId="0" applyFont="1" applyBorder="1"/>
    <xf numFmtId="0" fontId="21" fillId="0" borderId="0" xfId="0" applyFont="1"/>
    <xf numFmtId="2" fontId="1" fillId="0" borderId="0" xfId="0" applyNumberFormat="1" applyFont="1"/>
    <xf numFmtId="165" fontId="1" fillId="0" borderId="0" xfId="0" applyNumberFormat="1" applyFont="1"/>
    <xf numFmtId="0" fontId="0" fillId="0" borderId="0" xfId="0" quotePrefix="1"/>
    <xf numFmtId="0" fontId="1" fillId="16" borderId="0" xfId="0" applyFont="1" applyFill="1"/>
    <xf numFmtId="0" fontId="16" fillId="0" borderId="8" xfId="0" applyFont="1" applyBorder="1" applyAlignment="1">
      <alignment horizontal="center"/>
    </xf>
    <xf numFmtId="0" fontId="22" fillId="5" borderId="21" xfId="0" applyFont="1" applyFill="1" applyBorder="1"/>
    <xf numFmtId="0" fontId="18" fillId="0" borderId="21" xfId="0" applyFont="1" applyBorder="1"/>
    <xf numFmtId="0" fontId="18" fillId="0" borderId="30" xfId="0" applyFont="1" applyBorder="1"/>
    <xf numFmtId="44" fontId="15" fillId="0" borderId="18" xfId="0" applyNumberFormat="1" applyFont="1" applyBorder="1"/>
    <xf numFmtId="0" fontId="15" fillId="0" borderId="18" xfId="0" applyFont="1" applyBorder="1"/>
    <xf numFmtId="0" fontId="9" fillId="0" borderId="18" xfId="0" applyFont="1" applyBorder="1"/>
    <xf numFmtId="165" fontId="24" fillId="16" borderId="0" xfId="0" applyNumberFormat="1" applyFont="1" applyFill="1" applyAlignment="1">
      <alignment horizontal="center"/>
    </xf>
    <xf numFmtId="0" fontId="15" fillId="0" borderId="30" xfId="0" applyFont="1" applyBorder="1" applyAlignment="1">
      <alignment horizontal="center"/>
    </xf>
    <xf numFmtId="14" fontId="14" fillId="0" borderId="14" xfId="0" applyNumberFormat="1" applyFont="1" applyBorder="1" applyAlignment="1">
      <alignment horizontal="center"/>
    </xf>
    <xf numFmtId="165" fontId="14" fillId="0" borderId="0" xfId="0" applyNumberFormat="1" applyFont="1"/>
    <xf numFmtId="0" fontId="0" fillId="0" borderId="65" xfId="0" applyBorder="1"/>
    <xf numFmtId="0" fontId="1" fillId="0" borderId="65" xfId="0" applyFont="1" applyBorder="1"/>
    <xf numFmtId="0" fontId="5" fillId="0" borderId="21" xfId="0" applyFont="1" applyBorder="1"/>
    <xf numFmtId="0" fontId="5" fillId="0" borderId="16" xfId="0" applyFont="1" applyBorder="1"/>
    <xf numFmtId="0" fontId="0" fillId="0" borderId="69" xfId="0" applyBorder="1"/>
    <xf numFmtId="0" fontId="0" fillId="0" borderId="68" xfId="0" applyBorder="1"/>
    <xf numFmtId="0" fontId="5" fillId="0" borderId="0" xfId="0" applyFont="1" applyAlignment="1">
      <alignment horizontal="center"/>
    </xf>
    <xf numFmtId="167" fontId="5" fillId="0" borderId="0" xfId="0" applyNumberFormat="1" applyFont="1" applyAlignment="1">
      <alignment horizontal="center"/>
    </xf>
    <xf numFmtId="0" fontId="5" fillId="0" borderId="72" xfId="0" applyFont="1" applyBorder="1" applyAlignment="1">
      <alignment horizontal="center"/>
    </xf>
    <xf numFmtId="167" fontId="48" fillId="0" borderId="65" xfId="0" applyNumberFormat="1" applyFont="1" applyBorder="1" applyAlignment="1">
      <alignment horizontal="center"/>
    </xf>
    <xf numFmtId="0" fontId="35" fillId="10" borderId="26" xfId="0" applyFont="1" applyFill="1" applyBorder="1" applyAlignment="1">
      <alignment horizontal="center"/>
    </xf>
    <xf numFmtId="0" fontId="35" fillId="10" borderId="13" xfId="0" applyFont="1" applyFill="1" applyBorder="1" applyAlignment="1">
      <alignment horizontal="center"/>
    </xf>
    <xf numFmtId="0" fontId="35" fillId="10" borderId="37" xfId="0" applyFont="1" applyFill="1" applyBorder="1" applyAlignment="1">
      <alignment horizontal="center"/>
    </xf>
    <xf numFmtId="165" fontId="37" fillId="9" borderId="40" xfId="0" applyNumberFormat="1" applyFont="1" applyFill="1" applyBorder="1" applyAlignment="1">
      <alignment horizontal="right"/>
    </xf>
    <xf numFmtId="165" fontId="37" fillId="9" borderId="44" xfId="0" applyNumberFormat="1" applyFont="1" applyFill="1" applyBorder="1" applyAlignment="1">
      <alignment horizontal="right"/>
    </xf>
    <xf numFmtId="165" fontId="37" fillId="9" borderId="45" xfId="0" applyNumberFormat="1" applyFont="1" applyFill="1" applyBorder="1" applyAlignment="1">
      <alignment horizontal="right"/>
    </xf>
    <xf numFmtId="44" fontId="33" fillId="0" borderId="61" xfId="0" applyNumberFormat="1" applyFont="1" applyBorder="1" applyAlignment="1">
      <alignment horizontal="center"/>
    </xf>
    <xf numFmtId="44" fontId="33" fillId="0" borderId="62" xfId="0" applyNumberFormat="1" applyFont="1" applyBorder="1" applyAlignment="1">
      <alignment horizontal="center"/>
    </xf>
    <xf numFmtId="44" fontId="33" fillId="0" borderId="63" xfId="0" applyNumberFormat="1" applyFont="1" applyBorder="1" applyAlignment="1">
      <alignment horizontal="center"/>
    </xf>
    <xf numFmtId="42" fontId="33" fillId="0" borderId="31" xfId="0" applyNumberFormat="1" applyFont="1" applyBorder="1"/>
    <xf numFmtId="42" fontId="33" fillId="0" borderId="32" xfId="0" applyNumberFormat="1" applyFont="1" applyBorder="1"/>
    <xf numFmtId="42" fontId="33" fillId="0" borderId="33" xfId="0" applyNumberFormat="1" applyFont="1" applyBorder="1"/>
    <xf numFmtId="44" fontId="33" fillId="0" borderId="31" xfId="0" applyNumberFormat="1" applyFont="1" applyBorder="1"/>
    <xf numFmtId="44" fontId="33" fillId="0" borderId="32" xfId="0" applyNumberFormat="1" applyFont="1" applyBorder="1"/>
    <xf numFmtId="44" fontId="33" fillId="0" borderId="33" xfId="0" applyNumberFormat="1" applyFont="1" applyBorder="1"/>
    <xf numFmtId="0" fontId="5" fillId="0" borderId="67" xfId="0" applyFont="1" applyBorder="1" applyAlignment="1">
      <alignment horizontal="left"/>
    </xf>
    <xf numFmtId="0" fontId="5" fillId="0" borderId="66" xfId="0" applyFont="1" applyBorder="1" applyAlignment="1">
      <alignment horizontal="left"/>
    </xf>
    <xf numFmtId="0" fontId="14" fillId="9" borderId="40" xfId="0" applyFont="1" applyFill="1" applyBorder="1" applyAlignment="1">
      <alignment horizontal="left"/>
    </xf>
    <xf numFmtId="0" fontId="14" fillId="9" borderId="44" xfId="0" applyFont="1" applyFill="1" applyBorder="1" applyAlignment="1">
      <alignment horizontal="left"/>
    </xf>
    <xf numFmtId="0" fontId="14" fillId="9" borderId="45" xfId="0" applyFont="1" applyFill="1" applyBorder="1" applyAlignment="1">
      <alignment horizontal="left"/>
    </xf>
    <xf numFmtId="0" fontId="20" fillId="0" borderId="38" xfId="0" applyFont="1" applyBorder="1" applyAlignment="1">
      <alignment horizontal="center"/>
    </xf>
    <xf numFmtId="0" fontId="21" fillId="0" borderId="39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15" fillId="4" borderId="26" xfId="0" applyFont="1" applyFill="1" applyBorder="1" applyAlignment="1">
      <alignment horizontal="right"/>
    </xf>
    <xf numFmtId="0" fontId="15" fillId="4" borderId="13" xfId="0" applyFont="1" applyFill="1" applyBorder="1" applyAlignment="1">
      <alignment horizontal="right"/>
    </xf>
    <xf numFmtId="0" fontId="15" fillId="4" borderId="13" xfId="0" applyFont="1" applyFill="1" applyBorder="1" applyAlignment="1">
      <alignment horizontal="left"/>
    </xf>
    <xf numFmtId="0" fontId="15" fillId="4" borderId="37" xfId="0" applyFont="1" applyFill="1" applyBorder="1" applyAlignment="1">
      <alignment horizontal="left"/>
    </xf>
    <xf numFmtId="0" fontId="27" fillId="0" borderId="35" xfId="0" applyFont="1" applyBorder="1" applyAlignment="1">
      <alignment horizontal="center"/>
    </xf>
    <xf numFmtId="0" fontId="27" fillId="0" borderId="32" xfId="0" applyFont="1" applyBorder="1" applyAlignment="1">
      <alignment horizontal="center"/>
    </xf>
    <xf numFmtId="0" fontId="27" fillId="0" borderId="36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16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0" fontId="34" fillId="0" borderId="61" xfId="0" applyFont="1" applyBorder="1"/>
    <xf numFmtId="0" fontId="34" fillId="0" borderId="62" xfId="0" applyFont="1" applyBorder="1"/>
    <xf numFmtId="0" fontId="34" fillId="0" borderId="63" xfId="0" applyFont="1" applyBorder="1"/>
    <xf numFmtId="0" fontId="34" fillId="0" borderId="31" xfId="0" applyFont="1" applyBorder="1"/>
    <xf numFmtId="0" fontId="34" fillId="0" borderId="32" xfId="0" applyFont="1" applyBorder="1"/>
    <xf numFmtId="0" fontId="34" fillId="0" borderId="33" xfId="0" applyFont="1" applyBorder="1"/>
    <xf numFmtId="0" fontId="34" fillId="0" borderId="58" xfId="0" applyFont="1" applyBorder="1"/>
    <xf numFmtId="0" fontId="34" fillId="0" borderId="59" xfId="0" applyFont="1" applyBorder="1"/>
    <xf numFmtId="0" fontId="34" fillId="0" borderId="60" xfId="0" applyFont="1" applyBorder="1"/>
    <xf numFmtId="0" fontId="21" fillId="0" borderId="21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42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4" fillId="0" borderId="16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4" fillId="0" borderId="41" xfId="0" applyFont="1" applyBorder="1" applyAlignment="1">
      <alignment horizontal="center"/>
    </xf>
    <xf numFmtId="0" fontId="24" fillId="13" borderId="4" xfId="0" applyFont="1" applyFill="1" applyBorder="1" applyAlignment="1">
      <alignment horizontal="center"/>
    </xf>
    <xf numFmtId="0" fontId="24" fillId="13" borderId="3" xfId="0" applyFont="1" applyFill="1" applyBorder="1" applyAlignment="1">
      <alignment horizontal="center"/>
    </xf>
    <xf numFmtId="0" fontId="24" fillId="13" borderId="6" xfId="0" applyFont="1" applyFill="1" applyBorder="1" applyAlignment="1">
      <alignment horizontal="center"/>
    </xf>
    <xf numFmtId="0" fontId="24" fillId="13" borderId="42" xfId="0" applyFont="1" applyFill="1" applyBorder="1" applyAlignment="1">
      <alignment horizontal="center"/>
    </xf>
    <xf numFmtId="0" fontId="24" fillId="13" borderId="0" xfId="0" applyFont="1" applyFill="1" applyAlignment="1">
      <alignment horizontal="center"/>
    </xf>
    <xf numFmtId="0" fontId="24" fillId="13" borderId="16" xfId="0" applyFont="1" applyFill="1" applyBorder="1" applyAlignment="1">
      <alignment horizontal="center"/>
    </xf>
    <xf numFmtId="0" fontId="24" fillId="13" borderId="9" xfId="0" applyFont="1" applyFill="1" applyBorder="1" applyAlignment="1">
      <alignment horizontal="center"/>
    </xf>
    <xf numFmtId="0" fontId="24" fillId="13" borderId="10" xfId="0" applyFont="1" applyFill="1" applyBorder="1" applyAlignment="1">
      <alignment horizontal="center"/>
    </xf>
    <xf numFmtId="0" fontId="24" fillId="13" borderId="41" xfId="0" applyFont="1" applyFill="1" applyBorder="1" applyAlignment="1">
      <alignment horizontal="center"/>
    </xf>
    <xf numFmtId="0" fontId="8" fillId="6" borderId="31" xfId="0" applyFont="1" applyFill="1" applyBorder="1" applyAlignment="1">
      <alignment horizontal="center"/>
    </xf>
    <xf numFmtId="0" fontId="8" fillId="6" borderId="32" xfId="0" applyFont="1" applyFill="1" applyBorder="1" applyAlignment="1">
      <alignment horizontal="center"/>
    </xf>
    <xf numFmtId="0" fontId="8" fillId="6" borderId="33" xfId="0" applyFont="1" applyFill="1" applyBorder="1" applyAlignment="1">
      <alignment horizontal="center"/>
    </xf>
    <xf numFmtId="0" fontId="25" fillId="8" borderId="9" xfId="0" applyFont="1" applyFill="1" applyBorder="1" applyAlignment="1">
      <alignment horizontal="center" vertical="center"/>
    </xf>
    <xf numFmtId="0" fontId="25" fillId="8" borderId="10" xfId="0" applyFont="1" applyFill="1" applyBorder="1" applyAlignment="1">
      <alignment horizontal="center" vertical="center"/>
    </xf>
    <xf numFmtId="0" fontId="25" fillId="8" borderId="41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21" xfId="0" applyBorder="1" applyAlignment="1">
      <alignment horizontal="center"/>
    </xf>
    <xf numFmtId="0" fontId="2" fillId="2" borderId="34" xfId="0" applyFont="1" applyFill="1" applyBorder="1" applyAlignment="1">
      <alignment horizontal="center" vertical="center" textRotation="90"/>
    </xf>
    <xf numFmtId="0" fontId="2" fillId="2" borderId="7" xfId="0" applyFont="1" applyFill="1" applyBorder="1" applyAlignment="1">
      <alignment horizontal="center" vertical="center" textRotation="90"/>
    </xf>
    <xf numFmtId="0" fontId="2" fillId="2" borderId="29" xfId="0" applyFont="1" applyFill="1" applyBorder="1" applyAlignment="1">
      <alignment horizontal="center" vertical="center" textRotation="90"/>
    </xf>
    <xf numFmtId="0" fontId="19" fillId="0" borderId="71" xfId="0" applyFont="1" applyBorder="1" applyAlignment="1">
      <alignment horizontal="left"/>
    </xf>
    <xf numFmtId="14" fontId="20" fillId="7" borderId="20" xfId="0" applyNumberFormat="1" applyFont="1" applyFill="1" applyBorder="1" applyAlignment="1" applyProtection="1">
      <alignment horizontal="center"/>
      <protection locked="0"/>
    </xf>
    <xf numFmtId="14" fontId="20" fillId="7" borderId="21" xfId="0" applyNumberFormat="1" applyFont="1" applyFill="1" applyBorder="1" applyAlignment="1" applyProtection="1">
      <alignment horizontal="center"/>
      <protection locked="0"/>
    </xf>
    <xf numFmtId="14" fontId="20" fillId="7" borderId="22" xfId="0" applyNumberFormat="1" applyFont="1" applyFill="1" applyBorder="1" applyAlignment="1" applyProtection="1">
      <alignment horizontal="center"/>
      <protection locked="0"/>
    </xf>
    <xf numFmtId="165" fontId="14" fillId="15" borderId="40" xfId="0" applyNumberFormat="1" applyFont="1" applyFill="1" applyBorder="1" applyAlignment="1">
      <alignment horizontal="center"/>
    </xf>
    <xf numFmtId="0" fontId="0" fillId="15" borderId="45" xfId="0" applyFill="1" applyBorder="1"/>
    <xf numFmtId="0" fontId="18" fillId="0" borderId="69" xfId="0" applyFont="1" applyBorder="1" applyAlignment="1">
      <alignment horizontal="left"/>
    </xf>
    <xf numFmtId="0" fontId="18" fillId="0" borderId="68" xfId="0" applyFont="1" applyBorder="1" applyAlignment="1">
      <alignment horizontal="left"/>
    </xf>
    <xf numFmtId="44" fontId="33" fillId="0" borderId="58" xfId="0" applyNumberFormat="1" applyFont="1" applyBorder="1"/>
    <xf numFmtId="44" fontId="33" fillId="0" borderId="59" xfId="0" applyNumberFormat="1" applyFont="1" applyBorder="1"/>
    <xf numFmtId="44" fontId="33" fillId="0" borderId="60" xfId="0" applyNumberFormat="1" applyFont="1" applyBorder="1"/>
    <xf numFmtId="0" fontId="5" fillId="0" borderId="65" xfId="0" applyFont="1" applyBorder="1" applyAlignment="1">
      <alignment horizontal="left"/>
    </xf>
    <xf numFmtId="0" fontId="5" fillId="0" borderId="70" xfId="0" applyFont="1" applyBorder="1" applyAlignment="1">
      <alignment horizontal="left"/>
    </xf>
    <xf numFmtId="0" fontId="15" fillId="12" borderId="35" xfId="0" applyFont="1" applyFill="1" applyBorder="1" applyAlignment="1" applyProtection="1">
      <alignment horizontal="center" vertical="center"/>
      <protection locked="0"/>
    </xf>
    <xf numFmtId="0" fontId="15" fillId="12" borderId="32" xfId="0" applyFont="1" applyFill="1" applyBorder="1" applyAlignment="1" applyProtection="1">
      <alignment horizontal="center" vertical="center"/>
      <protection locked="0"/>
    </xf>
    <xf numFmtId="0" fontId="15" fillId="12" borderId="36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6" fillId="0" borderId="32" xfId="0" applyFont="1" applyBorder="1" applyAlignment="1">
      <alignment horizontal="left"/>
    </xf>
    <xf numFmtId="0" fontId="36" fillId="0" borderId="36" xfId="0" applyFont="1" applyBorder="1" applyAlignment="1">
      <alignment horizontal="left"/>
    </xf>
    <xf numFmtId="0" fontId="5" fillId="0" borderId="32" xfId="0" applyFont="1" applyBorder="1" applyAlignment="1">
      <alignment horizontal="center"/>
    </xf>
    <xf numFmtId="0" fontId="8" fillId="11" borderId="32" xfId="0" applyFont="1" applyFill="1" applyBorder="1" applyAlignment="1">
      <alignment horizontal="center"/>
    </xf>
    <xf numFmtId="0" fontId="8" fillId="11" borderId="36" xfId="0" applyFont="1" applyFill="1" applyBorder="1" applyAlignment="1">
      <alignment horizontal="center"/>
    </xf>
    <xf numFmtId="0" fontId="31" fillId="5" borderId="58" xfId="0" applyFont="1" applyFill="1" applyBorder="1" applyAlignment="1">
      <alignment horizontal="left"/>
    </xf>
    <xf numFmtId="0" fontId="31" fillId="5" borderId="59" xfId="0" applyFont="1" applyFill="1" applyBorder="1" applyAlignment="1">
      <alignment horizontal="left"/>
    </xf>
    <xf numFmtId="0" fontId="31" fillId="5" borderId="60" xfId="0" applyFont="1" applyFill="1" applyBorder="1" applyAlignment="1">
      <alignment horizontal="left"/>
    </xf>
    <xf numFmtId="0" fontId="14" fillId="5" borderId="61" xfId="0" applyFont="1" applyFill="1" applyBorder="1" applyAlignment="1">
      <alignment horizontal="center" vertical="center"/>
    </xf>
    <xf numFmtId="0" fontId="14" fillId="5" borderId="62" xfId="0" applyFont="1" applyFill="1" applyBorder="1" applyAlignment="1">
      <alignment horizontal="center" vertical="center"/>
    </xf>
    <xf numFmtId="0" fontId="14" fillId="5" borderId="63" xfId="0" applyFont="1" applyFill="1" applyBorder="1" applyAlignment="1">
      <alignment horizontal="center" vertical="center"/>
    </xf>
    <xf numFmtId="0" fontId="31" fillId="10" borderId="35" xfId="0" applyFont="1" applyFill="1" applyBorder="1" applyAlignment="1">
      <alignment horizontal="left"/>
    </xf>
    <xf numFmtId="0" fontId="31" fillId="10" borderId="32" xfId="0" applyFont="1" applyFill="1" applyBorder="1" applyAlignment="1">
      <alignment horizontal="left"/>
    </xf>
    <xf numFmtId="49" fontId="10" fillId="7" borderId="4" xfId="0" applyNumberFormat="1" applyFont="1" applyFill="1" applyBorder="1" applyAlignment="1" applyProtection="1">
      <alignment horizontal="center"/>
      <protection locked="0"/>
    </xf>
    <xf numFmtId="49" fontId="10" fillId="7" borderId="3" xfId="0" applyNumberFormat="1" applyFont="1" applyFill="1" applyBorder="1" applyAlignment="1" applyProtection="1">
      <alignment horizontal="center"/>
      <protection locked="0"/>
    </xf>
    <xf numFmtId="49" fontId="10" fillId="7" borderId="6" xfId="0" applyNumberFormat="1" applyFont="1" applyFill="1" applyBorder="1" applyAlignment="1" applyProtection="1">
      <alignment horizontal="center"/>
      <protection locked="0"/>
    </xf>
    <xf numFmtId="49" fontId="10" fillId="7" borderId="9" xfId="0" applyNumberFormat="1" applyFont="1" applyFill="1" applyBorder="1" applyAlignment="1" applyProtection="1">
      <alignment horizontal="center"/>
      <protection locked="0"/>
    </xf>
    <xf numFmtId="49" fontId="10" fillId="7" borderId="10" xfId="0" applyNumberFormat="1" applyFont="1" applyFill="1" applyBorder="1" applyAlignment="1" applyProtection="1">
      <alignment horizontal="center"/>
      <protection locked="0"/>
    </xf>
    <xf numFmtId="49" fontId="10" fillId="7" borderId="41" xfId="0" applyNumberFormat="1" applyFont="1" applyFill="1" applyBorder="1" applyAlignment="1" applyProtection="1">
      <alignment horizontal="center"/>
      <protection locked="0"/>
    </xf>
    <xf numFmtId="0" fontId="39" fillId="7" borderId="35" xfId="0" applyFont="1" applyFill="1" applyBorder="1" applyAlignment="1" applyProtection="1">
      <alignment horizontal="center"/>
      <protection locked="0"/>
    </xf>
    <xf numFmtId="0" fontId="39" fillId="7" borderId="32" xfId="0" applyFont="1" applyFill="1" applyBorder="1" applyAlignment="1" applyProtection="1">
      <alignment horizontal="center"/>
      <protection locked="0"/>
    </xf>
    <xf numFmtId="0" fontId="39" fillId="7" borderId="33" xfId="0" applyFont="1" applyFill="1" applyBorder="1" applyAlignment="1" applyProtection="1">
      <alignment horizontal="center"/>
      <protection locked="0"/>
    </xf>
    <xf numFmtId="0" fontId="1" fillId="6" borderId="31" xfId="0" applyFont="1" applyFill="1" applyBorder="1" applyAlignment="1">
      <alignment horizontal="center"/>
    </xf>
    <xf numFmtId="0" fontId="1" fillId="6" borderId="32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14" fillId="0" borderId="8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14" fillId="0" borderId="15" xfId="0" applyFont="1" applyBorder="1" applyAlignment="1">
      <alignment horizontal="left"/>
    </xf>
    <xf numFmtId="0" fontId="15" fillId="7" borderId="26" xfId="0" applyFont="1" applyFill="1" applyBorder="1" applyAlignment="1" applyProtection="1">
      <alignment horizontal="center"/>
      <protection locked="0"/>
    </xf>
    <xf numFmtId="0" fontId="15" fillId="7" borderId="32" xfId="0" applyFont="1" applyFill="1" applyBorder="1" applyAlignment="1" applyProtection="1">
      <alignment horizontal="center"/>
      <protection locked="0"/>
    </xf>
    <xf numFmtId="0" fontId="15" fillId="7" borderId="36" xfId="0" applyFont="1" applyFill="1" applyBorder="1" applyAlignment="1" applyProtection="1">
      <alignment horizontal="center"/>
      <protection locked="0"/>
    </xf>
    <xf numFmtId="0" fontId="14" fillId="0" borderId="20" xfId="0" applyFont="1" applyBorder="1" applyAlignment="1">
      <alignment horizontal="left"/>
    </xf>
    <xf numFmtId="0" fontId="14" fillId="0" borderId="22" xfId="0" applyFont="1" applyBorder="1" applyAlignment="1">
      <alignment horizontal="left"/>
    </xf>
    <xf numFmtId="0" fontId="15" fillId="7" borderId="35" xfId="0" applyFont="1" applyFill="1" applyBorder="1" applyAlignment="1" applyProtection="1">
      <alignment horizontal="center"/>
      <protection locked="0"/>
    </xf>
    <xf numFmtId="0" fontId="15" fillId="7" borderId="33" xfId="0" applyFont="1" applyFill="1" applyBorder="1" applyAlignment="1" applyProtection="1">
      <alignment horizontal="center"/>
      <protection locked="0"/>
    </xf>
    <xf numFmtId="0" fontId="5" fillId="0" borderId="35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5" fillId="0" borderId="36" xfId="0" applyFont="1" applyBorder="1" applyAlignment="1">
      <alignment horizontal="left"/>
    </xf>
    <xf numFmtId="0" fontId="39" fillId="7" borderId="20" xfId="0" applyFont="1" applyFill="1" applyBorder="1" applyAlignment="1" applyProtection="1">
      <alignment horizontal="center"/>
      <protection locked="0"/>
    </xf>
    <xf numFmtId="0" fontId="39" fillId="7" borderId="21" xfId="0" applyFont="1" applyFill="1" applyBorder="1" applyAlignment="1" applyProtection="1">
      <alignment horizontal="center"/>
      <protection locked="0"/>
    </xf>
    <xf numFmtId="0" fontId="39" fillId="7" borderId="30" xfId="0" applyFont="1" applyFill="1" applyBorder="1" applyAlignment="1" applyProtection="1">
      <alignment horizontal="center"/>
      <protection locked="0"/>
    </xf>
    <xf numFmtId="0" fontId="14" fillId="0" borderId="35" xfId="0" applyFont="1" applyBorder="1" applyAlignment="1">
      <alignment horizontal="left"/>
    </xf>
    <xf numFmtId="0" fontId="14" fillId="0" borderId="32" xfId="0" applyFont="1" applyBorder="1" applyAlignment="1">
      <alignment horizontal="left"/>
    </xf>
    <xf numFmtId="0" fontId="14" fillId="0" borderId="36" xfId="0" applyFont="1" applyBorder="1" applyAlignment="1">
      <alignment horizontal="left"/>
    </xf>
    <xf numFmtId="0" fontId="39" fillId="12" borderId="26" xfId="0" applyFont="1" applyFill="1" applyBorder="1" applyAlignment="1" applyProtection="1">
      <alignment horizontal="center"/>
      <protection locked="0"/>
    </xf>
    <xf numFmtId="0" fontId="39" fillId="12" borderId="13" xfId="0" applyFont="1" applyFill="1" applyBorder="1" applyAlignment="1" applyProtection="1">
      <alignment horizontal="center"/>
      <protection locked="0"/>
    </xf>
    <xf numFmtId="0" fontId="39" fillId="12" borderId="32" xfId="0" applyFont="1" applyFill="1" applyBorder="1" applyAlignment="1" applyProtection="1">
      <alignment horizontal="center"/>
      <protection locked="0"/>
    </xf>
    <xf numFmtId="0" fontId="39" fillId="12" borderId="36" xfId="0" applyFont="1" applyFill="1" applyBorder="1" applyAlignment="1" applyProtection="1">
      <alignment horizontal="center"/>
      <protection locked="0"/>
    </xf>
    <xf numFmtId="0" fontId="39" fillId="7" borderId="36" xfId="0" applyFont="1" applyFill="1" applyBorder="1" applyAlignment="1" applyProtection="1">
      <alignment horizontal="center"/>
      <protection locked="0"/>
    </xf>
    <xf numFmtId="0" fontId="3" fillId="0" borderId="35" xfId="0" applyFont="1" applyBorder="1" applyAlignment="1">
      <alignment horizontal="center" wrapText="1"/>
    </xf>
    <xf numFmtId="0" fontId="3" fillId="0" borderId="32" xfId="0" applyFont="1" applyBorder="1" applyAlignment="1">
      <alignment horizont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4" fillId="10" borderId="35" xfId="0" applyFont="1" applyFill="1" applyBorder="1" applyAlignment="1">
      <alignment horizontal="center" vertical="center"/>
    </xf>
    <xf numFmtId="0" fontId="24" fillId="10" borderId="36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13" fillId="0" borderId="27" xfId="0" applyFont="1" applyBorder="1" applyAlignment="1">
      <alignment horizontal="left"/>
    </xf>
    <xf numFmtId="0" fontId="14" fillId="0" borderId="27" xfId="0" applyFont="1" applyBorder="1" applyAlignment="1">
      <alignment horizontal="left"/>
    </xf>
    <xf numFmtId="0" fontId="14" fillId="0" borderId="28" xfId="0" applyFont="1" applyBorder="1" applyAlignment="1">
      <alignment horizontal="left"/>
    </xf>
    <xf numFmtId="0" fontId="13" fillId="0" borderId="21" xfId="0" applyFont="1" applyBorder="1" applyAlignment="1">
      <alignment horizontal="left"/>
    </xf>
    <xf numFmtId="0" fontId="14" fillId="0" borderId="21" xfId="0" applyFont="1" applyBorder="1" applyAlignment="1">
      <alignment horizontal="left"/>
    </xf>
    <xf numFmtId="0" fontId="14" fillId="0" borderId="30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 textRotation="90"/>
    </xf>
    <xf numFmtId="0" fontId="3" fillId="0" borderId="2" xfId="0" applyFont="1" applyBorder="1" applyAlignment="1" applyProtection="1">
      <alignment horizontal="center" wrapText="1"/>
      <protection locked="0"/>
    </xf>
    <xf numFmtId="0" fontId="3" fillId="0" borderId="3" xfId="0" applyFont="1" applyBorder="1" applyAlignment="1">
      <alignment horizontal="center" wrapText="1"/>
    </xf>
    <xf numFmtId="0" fontId="3" fillId="0" borderId="8" xfId="0" applyFont="1" applyBorder="1" applyAlignment="1" applyProtection="1">
      <alignment horizontal="center" wrapText="1"/>
      <protection locked="0"/>
    </xf>
    <xf numFmtId="0" fontId="3" fillId="0" borderId="0" xfId="0" applyFont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6" xfId="0" applyFont="1" applyBorder="1" applyAlignment="1">
      <alignment horizontal="center"/>
    </xf>
    <xf numFmtId="0" fontId="7" fillId="0" borderId="8" xfId="0" applyFont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10" fillId="0" borderId="17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10" fillId="0" borderId="19" xfId="0" applyFont="1" applyBorder="1" applyAlignment="1">
      <alignment horizontal="left"/>
    </xf>
    <xf numFmtId="0" fontId="11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164" fontId="42" fillId="7" borderId="35" xfId="0" applyNumberFormat="1" applyFont="1" applyFill="1" applyBorder="1" applyAlignment="1" applyProtection="1">
      <alignment horizontal="center"/>
      <protection locked="0"/>
    </xf>
    <xf numFmtId="164" fontId="42" fillId="7" borderId="32" xfId="0" applyNumberFormat="1" applyFont="1" applyFill="1" applyBorder="1" applyAlignment="1" applyProtection="1">
      <alignment horizontal="center"/>
      <protection locked="0"/>
    </xf>
    <xf numFmtId="164" fontId="42" fillId="7" borderId="36" xfId="0" applyNumberFormat="1" applyFont="1" applyFill="1" applyBorder="1" applyAlignment="1" applyProtection="1">
      <alignment horizontal="center"/>
      <protection locked="0"/>
    </xf>
    <xf numFmtId="0" fontId="14" fillId="0" borderId="35" xfId="0" applyFont="1" applyBorder="1"/>
    <xf numFmtId="0" fontId="14" fillId="0" borderId="36" xfId="0" applyFont="1" applyBorder="1"/>
    <xf numFmtId="0" fontId="41" fillId="7" borderId="35" xfId="1" applyNumberFormat="1" applyFont="1" applyFill="1" applyBorder="1" applyAlignment="1" applyProtection="1">
      <alignment horizontal="center"/>
      <protection locked="0"/>
    </xf>
    <xf numFmtId="0" fontId="42" fillId="7" borderId="32" xfId="0" applyFont="1" applyFill="1" applyBorder="1" applyAlignment="1" applyProtection="1">
      <alignment horizontal="center"/>
      <protection locked="0"/>
    </xf>
    <xf numFmtId="0" fontId="42" fillId="7" borderId="33" xfId="0" applyFont="1" applyFill="1" applyBorder="1" applyAlignment="1" applyProtection="1">
      <alignment horizontal="center"/>
      <protection locked="0"/>
    </xf>
    <xf numFmtId="0" fontId="5" fillId="0" borderId="26" xfId="0" applyFont="1" applyBorder="1"/>
    <xf numFmtId="0" fontId="5" fillId="0" borderId="13" xfId="0" applyFont="1" applyBorder="1"/>
    <xf numFmtId="0" fontId="5" fillId="0" borderId="37" xfId="0" applyFont="1" applyBorder="1"/>
    <xf numFmtId="0" fontId="26" fillId="0" borderId="0" xfId="0" applyFont="1" applyAlignment="1">
      <alignment horizontal="center" wrapText="1"/>
    </xf>
    <xf numFmtId="0" fontId="26" fillId="0" borderId="16" xfId="0" applyFont="1" applyBorder="1" applyAlignment="1">
      <alignment horizontal="center" wrapText="1"/>
    </xf>
    <xf numFmtId="0" fontId="26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16" xfId="0" applyBorder="1" applyAlignment="1">
      <alignment horizontal="left"/>
    </xf>
    <xf numFmtId="0" fontId="47" fillId="0" borderId="0" xfId="0" applyFont="1" applyAlignment="1">
      <alignment horizontal="left"/>
    </xf>
    <xf numFmtId="0" fontId="47" fillId="0" borderId="16" xfId="0" applyFont="1" applyBorder="1" applyAlignment="1">
      <alignment horizontal="left"/>
    </xf>
    <xf numFmtId="0" fontId="26" fillId="0" borderId="16" xfId="0" applyFont="1" applyBorder="1" applyAlignment="1">
      <alignment horizontal="left" wrapText="1"/>
    </xf>
    <xf numFmtId="49" fontId="26" fillId="0" borderId="0" xfId="0" applyNumberFormat="1" applyFont="1" applyAlignment="1">
      <alignment horizontal="left"/>
    </xf>
    <xf numFmtId="49" fontId="26" fillId="0" borderId="16" xfId="0" applyNumberFormat="1" applyFont="1" applyBorder="1" applyAlignment="1">
      <alignment horizontal="left"/>
    </xf>
    <xf numFmtId="14" fontId="40" fillId="0" borderId="21" xfId="0" applyNumberFormat="1" applyFont="1" applyBorder="1" applyAlignment="1">
      <alignment horizontal="center" wrapText="1"/>
    </xf>
    <xf numFmtId="0" fontId="40" fillId="0" borderId="21" xfId="0" applyFont="1" applyBorder="1" applyAlignment="1">
      <alignment horizontal="center" wrapText="1"/>
    </xf>
    <xf numFmtId="0" fontId="40" fillId="0" borderId="30" xfId="0" applyFont="1" applyBorder="1" applyAlignment="1">
      <alignment horizontal="center" wrapText="1"/>
    </xf>
    <xf numFmtId="0" fontId="26" fillId="0" borderId="13" xfId="0" applyFont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/>
    </xf>
    <xf numFmtId="0" fontId="44" fillId="0" borderId="0" xfId="0" applyFont="1" applyAlignment="1">
      <alignment horizontal="left" vertical="center" wrapText="1"/>
    </xf>
    <xf numFmtId="0" fontId="24" fillId="14" borderId="4" xfId="0" applyFont="1" applyFill="1" applyBorder="1" applyAlignment="1">
      <alignment horizontal="center"/>
    </xf>
    <xf numFmtId="0" fontId="24" fillId="14" borderId="3" xfId="0" applyFont="1" applyFill="1" applyBorder="1" applyAlignment="1">
      <alignment horizontal="center"/>
    </xf>
    <xf numFmtId="0" fontId="24" fillId="14" borderId="6" xfId="0" applyFont="1" applyFill="1" applyBorder="1" applyAlignment="1">
      <alignment horizontal="center"/>
    </xf>
    <xf numFmtId="0" fontId="24" fillId="14" borderId="42" xfId="0" applyFont="1" applyFill="1" applyBorder="1" applyAlignment="1">
      <alignment horizontal="center"/>
    </xf>
    <xf numFmtId="0" fontId="24" fillId="14" borderId="0" xfId="0" applyFont="1" applyFill="1" applyAlignment="1">
      <alignment horizontal="center"/>
    </xf>
    <xf numFmtId="0" fontId="24" fillId="14" borderId="16" xfId="0" applyFont="1" applyFill="1" applyBorder="1" applyAlignment="1">
      <alignment horizontal="center"/>
    </xf>
    <xf numFmtId="0" fontId="24" fillId="14" borderId="9" xfId="0" applyFont="1" applyFill="1" applyBorder="1" applyAlignment="1">
      <alignment horizontal="center"/>
    </xf>
    <xf numFmtId="0" fontId="24" fillId="14" borderId="10" xfId="0" applyFont="1" applyFill="1" applyBorder="1" applyAlignment="1">
      <alignment horizontal="center"/>
    </xf>
    <xf numFmtId="0" fontId="24" fillId="14" borderId="41" xfId="0" applyFont="1" applyFill="1" applyBorder="1" applyAlignment="1">
      <alignment horizontal="center"/>
    </xf>
    <xf numFmtId="0" fontId="46" fillId="0" borderId="42" xfId="0" applyFont="1" applyBorder="1" applyAlignment="1">
      <alignment horizontal="center" wrapText="1"/>
    </xf>
    <xf numFmtId="0" fontId="46" fillId="0" borderId="0" xfId="0" applyFont="1" applyAlignment="1">
      <alignment horizontal="center" wrapText="1"/>
    </xf>
    <xf numFmtId="0" fontId="46" fillId="0" borderId="16" xfId="0" applyFont="1" applyBorder="1" applyAlignment="1">
      <alignment horizontal="center" wrapText="1"/>
    </xf>
    <xf numFmtId="0" fontId="31" fillId="0" borderId="40" xfId="0" applyFont="1" applyBorder="1" applyAlignment="1">
      <alignment horizontal="center" wrapText="1"/>
    </xf>
    <xf numFmtId="0" fontId="31" fillId="0" borderId="45" xfId="0" applyFont="1" applyBorder="1" applyAlignment="1">
      <alignment horizontal="center" wrapText="1"/>
    </xf>
    <xf numFmtId="0" fontId="0" fillId="0" borderId="40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0" xfId="0" applyBorder="1" applyAlignment="1">
      <alignment horizontal="center" wrapText="1"/>
    </xf>
    <xf numFmtId="0" fontId="0" fillId="0" borderId="44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1" fillId="7" borderId="46" xfId="0" applyFont="1" applyFill="1" applyBorder="1" applyAlignment="1" applyProtection="1">
      <alignment horizontal="center"/>
      <protection locked="0"/>
    </xf>
    <xf numFmtId="0" fontId="1" fillId="7" borderId="8" xfId="0" applyFont="1" applyFill="1" applyBorder="1" applyAlignment="1" applyProtection="1">
      <alignment horizontal="center"/>
      <protection locked="0"/>
    </xf>
    <xf numFmtId="0" fontId="1" fillId="7" borderId="0" xfId="0" applyFont="1" applyFill="1" applyAlignment="1" applyProtection="1">
      <alignment horizontal="center"/>
      <protection locked="0"/>
    </xf>
    <xf numFmtId="0" fontId="1" fillId="7" borderId="15" xfId="0" applyFont="1" applyFill="1" applyBorder="1" applyAlignment="1" applyProtection="1">
      <alignment horizontal="center"/>
      <protection locked="0"/>
    </xf>
    <xf numFmtId="0" fontId="0" fillId="7" borderId="46" xfId="0" applyFill="1" applyBorder="1" applyAlignment="1" applyProtection="1">
      <alignment horizontal="center"/>
      <protection locked="0"/>
    </xf>
    <xf numFmtId="0" fontId="0" fillId="7" borderId="49" xfId="0" applyFill="1" applyBorder="1" applyAlignment="1" applyProtection="1">
      <alignment horizontal="center"/>
      <protection locked="0"/>
    </xf>
    <xf numFmtId="0" fontId="1" fillId="7" borderId="51" xfId="0" applyFont="1" applyFill="1" applyBorder="1" applyAlignment="1" applyProtection="1">
      <alignment horizontal="center"/>
      <protection locked="0"/>
    </xf>
    <xf numFmtId="0" fontId="1" fillId="7" borderId="26" xfId="0" applyFont="1" applyFill="1" applyBorder="1" applyAlignment="1" applyProtection="1">
      <alignment horizontal="center"/>
      <protection locked="0"/>
    </xf>
    <xf numFmtId="0" fontId="1" fillId="7" borderId="13" xfId="0" applyFont="1" applyFill="1" applyBorder="1" applyAlignment="1" applyProtection="1">
      <alignment horizontal="center"/>
      <protection locked="0"/>
    </xf>
    <xf numFmtId="0" fontId="1" fillId="7" borderId="37" xfId="0" applyFont="1" applyFill="1" applyBorder="1" applyAlignment="1" applyProtection="1">
      <alignment horizontal="center"/>
      <protection locked="0"/>
    </xf>
    <xf numFmtId="0" fontId="0" fillId="7" borderId="51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32" fillId="0" borderId="9" xfId="0" applyFont="1" applyBorder="1" applyAlignment="1">
      <alignment horizontal="center" wrapText="1"/>
    </xf>
    <xf numFmtId="0" fontId="32" fillId="0" borderId="10" xfId="0" applyFont="1" applyBorder="1" applyAlignment="1">
      <alignment horizontal="center" wrapText="1"/>
    </xf>
    <xf numFmtId="0" fontId="32" fillId="0" borderId="41" xfId="0" applyFont="1" applyBorder="1" applyAlignment="1">
      <alignment horizontal="center" wrapText="1"/>
    </xf>
    <xf numFmtId="0" fontId="1" fillId="0" borderId="3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19" fillId="0" borderId="26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24" fillId="14" borderId="26" xfId="0" applyFont="1" applyFill="1" applyBorder="1" applyAlignment="1">
      <alignment horizontal="center"/>
    </xf>
    <xf numFmtId="0" fontId="24" fillId="14" borderId="13" xfId="0" applyFont="1" applyFill="1" applyBorder="1" applyAlignment="1">
      <alignment horizontal="center"/>
    </xf>
    <xf numFmtId="0" fontId="24" fillId="14" borderId="37" xfId="0" applyFont="1" applyFill="1" applyBorder="1" applyAlignment="1">
      <alignment horizontal="center"/>
    </xf>
    <xf numFmtId="0" fontId="24" fillId="14" borderId="8" xfId="0" applyFont="1" applyFill="1" applyBorder="1" applyAlignment="1">
      <alignment horizontal="center"/>
    </xf>
    <xf numFmtId="0" fontId="24" fillId="14" borderId="15" xfId="0" applyFont="1" applyFill="1" applyBorder="1" applyAlignment="1">
      <alignment horizontal="center"/>
    </xf>
    <xf numFmtId="0" fontId="24" fillId="14" borderId="20" xfId="0" applyFont="1" applyFill="1" applyBorder="1" applyAlignment="1">
      <alignment horizontal="center"/>
    </xf>
    <xf numFmtId="0" fontId="24" fillId="14" borderId="21" xfId="0" applyFont="1" applyFill="1" applyBorder="1" applyAlignment="1">
      <alignment horizontal="center"/>
    </xf>
    <xf numFmtId="0" fontId="24" fillId="14" borderId="22" xfId="0" applyFont="1" applyFill="1" applyBorder="1" applyAlignment="1">
      <alignment horizontal="center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1" fillId="7" borderId="53" xfId="0" applyFont="1" applyFill="1" applyBorder="1" applyAlignment="1" applyProtection="1">
      <alignment horizontal="center"/>
      <protection locked="0"/>
    </xf>
    <xf numFmtId="0" fontId="15" fillId="4" borderId="40" xfId="0" applyFont="1" applyFill="1" applyBorder="1" applyAlignment="1">
      <alignment horizontal="center" vertical="center"/>
    </xf>
    <xf numFmtId="0" fontId="15" fillId="4" borderId="45" xfId="0" applyFont="1" applyFill="1" applyBorder="1" applyAlignment="1">
      <alignment horizontal="center" vertical="center"/>
    </xf>
    <xf numFmtId="0" fontId="15" fillId="4" borderId="40" xfId="0" applyFont="1" applyFill="1" applyBorder="1" applyAlignment="1">
      <alignment horizontal="right" vertical="center"/>
    </xf>
    <xf numFmtId="0" fontId="15" fillId="4" borderId="44" xfId="0" applyFont="1" applyFill="1" applyBorder="1" applyAlignment="1">
      <alignment horizontal="right" vertical="center"/>
    </xf>
    <xf numFmtId="0" fontId="15" fillId="4" borderId="44" xfId="0" applyFont="1" applyFill="1" applyBorder="1" applyAlignment="1">
      <alignment horizontal="left" vertical="center"/>
    </xf>
    <xf numFmtId="0" fontId="31" fillId="0" borderId="40" xfId="0" applyFont="1" applyBorder="1" applyAlignment="1">
      <alignment horizontal="center" vertical="center" wrapText="1"/>
    </xf>
    <xf numFmtId="0" fontId="31" fillId="0" borderId="44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l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3">
    <pageSetUpPr fitToPage="1"/>
  </sheetPr>
  <dimension ref="A1:EW152"/>
  <sheetViews>
    <sheetView tabSelected="1" view="pageBreakPreview" zoomScaleNormal="100" zoomScaleSheetLayoutView="100" workbookViewId="0">
      <selection activeCell="L10" sqref="L10:P10"/>
    </sheetView>
  </sheetViews>
  <sheetFormatPr defaultColWidth="9.28515625" defaultRowHeight="12.75" x14ac:dyDescent="0.2"/>
  <cols>
    <col min="1" max="2" width="3" style="1" customWidth="1"/>
    <col min="3" max="3" width="2.42578125" style="1" customWidth="1"/>
    <col min="4" max="4" width="8.140625" style="1" customWidth="1"/>
    <col min="5" max="5" width="16.42578125" style="1" customWidth="1"/>
    <col min="6" max="6" width="8.85546875" style="1" customWidth="1"/>
    <col min="7" max="7" width="4.5703125" style="1" bestFit="1" customWidth="1"/>
    <col min="8" max="8" width="5.28515625" style="1" customWidth="1"/>
    <col min="9" max="9" width="21.5703125" style="1" customWidth="1"/>
    <col min="10" max="10" width="9.42578125" style="1" customWidth="1"/>
    <col min="11" max="11" width="8.5703125" style="1" customWidth="1"/>
    <col min="12" max="12" width="5.42578125" style="1" customWidth="1"/>
    <col min="13" max="13" width="3.28515625" style="1" customWidth="1"/>
    <col min="14" max="14" width="12.7109375" style="1" customWidth="1"/>
    <col min="15" max="15" width="11.42578125" style="1" customWidth="1"/>
    <col min="16" max="16" width="24.85546875" style="1" customWidth="1"/>
    <col min="17" max="17" width="9.28515625" style="1"/>
    <col min="18" max="18" width="9.28515625" style="1" customWidth="1"/>
    <col min="19" max="20" width="9.28515625" style="1"/>
    <col min="21" max="29" width="9.28515625" style="1" hidden="1" customWidth="1"/>
    <col min="30" max="30" width="9.28515625" style="1" customWidth="1"/>
    <col min="31" max="16384" width="9.28515625" style="1"/>
  </cols>
  <sheetData>
    <row r="1" spans="1:153" ht="15.75" customHeight="1" x14ac:dyDescent="0.2">
      <c r="A1" s="268" t="s">
        <v>0</v>
      </c>
      <c r="B1" s="269" t="s">
        <v>1</v>
      </c>
      <c r="C1" s="270"/>
      <c r="D1" s="270"/>
      <c r="E1" s="270"/>
      <c r="F1" s="275" t="s">
        <v>2</v>
      </c>
      <c r="G1" s="276"/>
      <c r="H1" s="276"/>
      <c r="I1" s="276"/>
      <c r="J1" s="276"/>
      <c r="K1" s="279"/>
      <c r="L1" s="281"/>
      <c r="M1" s="282"/>
      <c r="N1" s="282"/>
      <c r="O1" s="282"/>
      <c r="P1" s="283"/>
    </row>
    <row r="2" spans="1:153" ht="19.5" customHeight="1" thickBot="1" x14ac:dyDescent="0.3">
      <c r="A2" s="181"/>
      <c r="B2" s="271"/>
      <c r="C2" s="272"/>
      <c r="D2" s="272"/>
      <c r="E2" s="272"/>
      <c r="F2" s="277"/>
      <c r="G2" s="278"/>
      <c r="H2" s="278"/>
      <c r="I2" s="278"/>
      <c r="J2" s="278"/>
      <c r="K2" s="280"/>
      <c r="L2" s="284" t="s">
        <v>3</v>
      </c>
      <c r="M2" s="285"/>
      <c r="N2" s="285"/>
      <c r="O2" s="285"/>
      <c r="P2" s="97">
        <f>K22</f>
        <v>46266</v>
      </c>
      <c r="U2" t="s">
        <v>102</v>
      </c>
      <c r="V2"/>
      <c r="W2">
        <v>0</v>
      </c>
      <c r="X2"/>
      <c r="Y2"/>
      <c r="Z2"/>
      <c r="AA2"/>
      <c r="AB2"/>
      <c r="AC2"/>
    </row>
    <row r="3" spans="1:153" ht="15.75" customHeight="1" x14ac:dyDescent="0.2">
      <c r="A3" s="181"/>
      <c r="B3" s="273"/>
      <c r="C3" s="272"/>
      <c r="D3" s="272"/>
      <c r="E3" s="274"/>
      <c r="F3" s="37"/>
      <c r="G3" s="37"/>
      <c r="H3" s="37"/>
      <c r="I3" s="37"/>
      <c r="J3" s="37"/>
      <c r="K3" s="65"/>
      <c r="L3" s="286"/>
      <c r="M3" s="286"/>
      <c r="N3" s="286"/>
      <c r="O3" s="286"/>
      <c r="P3" s="287"/>
      <c r="U3" t="s">
        <v>99</v>
      </c>
      <c r="V3" s="84"/>
      <c r="W3" s="1">
        <v>120</v>
      </c>
      <c r="X3" s="84"/>
      <c r="Y3" s="84"/>
      <c r="Z3" s="84"/>
      <c r="AA3" s="84"/>
      <c r="AB3" s="84"/>
    </row>
    <row r="4" spans="1:153" ht="17.25" customHeight="1" x14ac:dyDescent="0.2">
      <c r="A4" s="181"/>
      <c r="B4" s="288" t="s">
        <v>82</v>
      </c>
      <c r="C4" s="289"/>
      <c r="D4" s="289"/>
      <c r="E4" s="290"/>
      <c r="F4" s="37" t="s">
        <v>4</v>
      </c>
      <c r="G4" s="37"/>
      <c r="H4" s="37"/>
      <c r="I4" s="37"/>
      <c r="J4" s="37"/>
      <c r="K4" s="38"/>
      <c r="L4" s="39"/>
      <c r="M4" s="39"/>
      <c r="N4" s="39"/>
      <c r="O4" s="39"/>
      <c r="P4" s="2"/>
      <c r="U4" s="23" t="s">
        <v>100</v>
      </c>
      <c r="W4" s="1">
        <v>45</v>
      </c>
    </row>
    <row r="5" spans="1:153" ht="6.75" customHeight="1" x14ac:dyDescent="0.3">
      <c r="A5" s="181"/>
      <c r="B5" s="291"/>
      <c r="C5" s="289"/>
      <c r="D5" s="289"/>
      <c r="E5" s="290"/>
      <c r="F5" s="295"/>
      <c r="G5" s="296"/>
      <c r="H5" s="296"/>
      <c r="I5" s="296"/>
      <c r="J5" s="296"/>
      <c r="K5" s="296"/>
      <c r="L5" s="296"/>
      <c r="M5" s="296"/>
      <c r="N5" s="296"/>
      <c r="O5" s="296"/>
      <c r="P5" s="297"/>
      <c r="R5"/>
    </row>
    <row r="6" spans="1:153" ht="17.25" customHeight="1" x14ac:dyDescent="0.25">
      <c r="A6" s="181"/>
      <c r="B6" s="292"/>
      <c r="C6" s="293"/>
      <c r="D6" s="293"/>
      <c r="E6" s="294"/>
      <c r="F6" s="298" t="s">
        <v>83</v>
      </c>
      <c r="G6" s="299"/>
      <c r="H6" s="299"/>
      <c r="I6" s="299"/>
      <c r="J6" s="299"/>
      <c r="K6" s="299"/>
      <c r="L6" s="299"/>
      <c r="M6" s="299"/>
      <c r="N6" s="299"/>
      <c r="O6" s="299"/>
      <c r="P6" s="300"/>
      <c r="R6" s="67"/>
      <c r="U6" s="87">
        <f>IF(J26="x",W2,IF(J26="INSTRUKTOR",W3,W4))</f>
        <v>0</v>
      </c>
    </row>
    <row r="7" spans="1:153" ht="17.25" customHeight="1" x14ac:dyDescent="0.25">
      <c r="A7" s="181"/>
      <c r="B7" s="260" t="s">
        <v>5</v>
      </c>
      <c r="C7" s="261"/>
      <c r="D7" s="261"/>
      <c r="E7" s="261"/>
      <c r="F7" s="3" t="s">
        <v>6</v>
      </c>
      <c r="G7" s="262" t="s">
        <v>7</v>
      </c>
      <c r="H7" s="262"/>
      <c r="I7" s="262"/>
      <c r="J7" s="4" t="s">
        <v>8</v>
      </c>
      <c r="K7" s="263" t="s">
        <v>9</v>
      </c>
      <c r="L7" s="263"/>
      <c r="M7" s="263"/>
      <c r="N7" s="263"/>
      <c r="O7" s="263"/>
      <c r="P7" s="264"/>
    </row>
    <row r="8" spans="1:153" ht="15" customHeight="1" x14ac:dyDescent="0.25">
      <c r="A8" s="182"/>
      <c r="B8" s="5"/>
      <c r="C8" s="6"/>
      <c r="D8" s="6"/>
      <c r="E8" s="6"/>
      <c r="F8" s="7" t="s">
        <v>10</v>
      </c>
      <c r="G8" s="265" t="s">
        <v>11</v>
      </c>
      <c r="H8" s="265"/>
      <c r="I8" s="265"/>
      <c r="J8" s="8" t="s">
        <v>8</v>
      </c>
      <c r="K8" s="266" t="s">
        <v>12</v>
      </c>
      <c r="L8" s="266"/>
      <c r="M8" s="266"/>
      <c r="N8" s="266"/>
      <c r="O8" s="266"/>
      <c r="P8" s="267"/>
    </row>
    <row r="9" spans="1:153" s="9" customFormat="1" ht="3.75" customHeight="1" x14ac:dyDescent="0.2">
      <c r="A9" s="223"/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5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</row>
    <row r="10" spans="1:153" ht="20.100000000000001" customHeight="1" x14ac:dyDescent="0.25">
      <c r="A10" s="180" t="s">
        <v>13</v>
      </c>
      <c r="B10" s="226" t="s">
        <v>14</v>
      </c>
      <c r="C10" s="227"/>
      <c r="D10" s="228"/>
      <c r="E10" s="229" t="s">
        <v>85</v>
      </c>
      <c r="F10" s="230"/>
      <c r="G10" s="230"/>
      <c r="H10" s="230"/>
      <c r="I10" s="231"/>
      <c r="J10" s="232" t="s">
        <v>15</v>
      </c>
      <c r="K10" s="233"/>
      <c r="L10" s="234" t="s">
        <v>85</v>
      </c>
      <c r="M10" s="230"/>
      <c r="N10" s="230"/>
      <c r="O10" s="230"/>
      <c r="P10" s="235"/>
      <c r="S10" s="23"/>
      <c r="T10" s="23"/>
      <c r="U10" s="23"/>
      <c r="Y10" s="85"/>
      <c r="Z10" s="85"/>
      <c r="AB10" s="85"/>
      <c r="AD10" s="23"/>
      <c r="AE10" s="23"/>
      <c r="AF10" s="23"/>
    </row>
    <row r="11" spans="1:153" ht="20.100000000000001" customHeight="1" x14ac:dyDescent="0.2">
      <c r="A11" s="181"/>
      <c r="B11" s="236" t="s">
        <v>73</v>
      </c>
      <c r="C11" s="237"/>
      <c r="D11" s="237"/>
      <c r="E11" s="238"/>
      <c r="F11" s="245"/>
      <c r="G11" s="246"/>
      <c r="H11" s="246"/>
      <c r="I11" s="246"/>
      <c r="J11" s="247"/>
      <c r="K11" s="247"/>
      <c r="L11" s="247"/>
      <c r="M11" s="247"/>
      <c r="N11" s="247"/>
      <c r="O11" s="248"/>
      <c r="P11" s="96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</row>
    <row r="12" spans="1:153" ht="20.100000000000001" customHeight="1" x14ac:dyDescent="0.2">
      <c r="A12" s="181"/>
      <c r="B12" s="236" t="s">
        <v>71</v>
      </c>
      <c r="C12" s="237"/>
      <c r="D12" s="238"/>
      <c r="E12" s="239"/>
      <c r="F12" s="221"/>
      <c r="G12" s="221"/>
      <c r="H12" s="221"/>
      <c r="I12" s="249"/>
      <c r="J12" s="236" t="s">
        <v>72</v>
      </c>
      <c r="K12" s="238"/>
      <c r="L12" s="220"/>
      <c r="M12" s="221"/>
      <c r="N12" s="221"/>
      <c r="O12" s="221"/>
      <c r="P12" s="222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</row>
    <row r="13" spans="1:153" ht="19.5" customHeight="1" x14ac:dyDescent="0.2">
      <c r="A13" s="181"/>
      <c r="B13" s="236" t="s">
        <v>16</v>
      </c>
      <c r="C13" s="237"/>
      <c r="D13" s="238"/>
      <c r="E13" s="57"/>
      <c r="F13" s="250" t="s">
        <v>17</v>
      </c>
      <c r="G13" s="251"/>
      <c r="H13" s="251"/>
      <c r="I13" s="58"/>
      <c r="J13" s="59" t="s">
        <v>18</v>
      </c>
      <c r="K13" s="239"/>
      <c r="L13" s="240"/>
      <c r="M13" s="240"/>
      <c r="N13" s="240"/>
      <c r="O13" s="240"/>
      <c r="P13" s="241"/>
      <c r="S13" s="47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153" ht="20.100000000000001" customHeight="1" x14ac:dyDescent="0.3">
      <c r="A14" s="181"/>
      <c r="B14" s="242" t="s">
        <v>19</v>
      </c>
      <c r="C14" s="243"/>
      <c r="D14" s="244"/>
      <c r="E14" s="301"/>
      <c r="F14" s="302"/>
      <c r="G14" s="302"/>
      <c r="H14" s="302"/>
      <c r="I14" s="303"/>
      <c r="J14" s="304" t="s">
        <v>20</v>
      </c>
      <c r="K14" s="305"/>
      <c r="L14" s="306" t="s">
        <v>62</v>
      </c>
      <c r="M14" s="307"/>
      <c r="N14" s="307"/>
      <c r="O14" s="307"/>
      <c r="P14" s="308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</row>
    <row r="15" spans="1:153" ht="20.100000000000001" customHeight="1" x14ac:dyDescent="0.2">
      <c r="A15" s="182"/>
      <c r="B15" s="309" t="s">
        <v>21</v>
      </c>
      <c r="C15" s="310"/>
      <c r="D15" s="310"/>
      <c r="E15" s="311"/>
      <c r="F15" s="220"/>
      <c r="G15" s="221"/>
      <c r="H15" s="221"/>
      <c r="I15" s="221"/>
      <c r="J15" s="221"/>
      <c r="K15" s="221"/>
      <c r="L15" s="221"/>
      <c r="M15" s="221"/>
      <c r="N15" s="221"/>
      <c r="O15" s="221"/>
      <c r="P15" s="222"/>
    </row>
    <row r="16" spans="1:153" s="9" customFormat="1" ht="3.75" customHeight="1" x14ac:dyDescent="0.2">
      <c r="A16" s="223"/>
      <c r="B16" s="224"/>
      <c r="C16" s="224"/>
      <c r="D16" s="224"/>
      <c r="E16" s="224"/>
      <c r="F16" s="224"/>
      <c r="G16" s="224"/>
      <c r="H16" s="224"/>
      <c r="I16" s="224"/>
      <c r="J16" s="224"/>
      <c r="K16" s="224"/>
      <c r="L16" s="224"/>
      <c r="M16" s="224"/>
      <c r="N16" s="224"/>
      <c r="O16" s="224"/>
      <c r="P16" s="225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1:31" ht="18.75" customHeight="1" x14ac:dyDescent="0.2">
      <c r="A17" s="180" t="s">
        <v>22</v>
      </c>
      <c r="B17" s="49">
        <v>1</v>
      </c>
      <c r="C17" s="124" t="s">
        <v>63</v>
      </c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  <c r="V17" t="s">
        <v>74</v>
      </c>
      <c r="W17" t="s">
        <v>75</v>
      </c>
      <c r="X17" t="s">
        <v>76</v>
      </c>
      <c r="Y17" t="s">
        <v>77</v>
      </c>
      <c r="Z17" t="s">
        <v>78</v>
      </c>
      <c r="AA17" t="s">
        <v>79</v>
      </c>
      <c r="AB17" t="s">
        <v>80</v>
      </c>
      <c r="AC17" t="s">
        <v>81</v>
      </c>
    </row>
    <row r="18" spans="1:31" ht="18.75" customHeight="1" x14ac:dyDescent="0.2">
      <c r="A18" s="181"/>
      <c r="B18" s="40"/>
      <c r="C18" s="189" t="s">
        <v>97</v>
      </c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90"/>
      <c r="U18" s="95">
        <f>O23</f>
        <v>0</v>
      </c>
      <c r="V18" s="84">
        <f>INT(U18/1000)</f>
        <v>0</v>
      </c>
      <c r="W18" s="84">
        <f>INT(U18/100)-V18*10</f>
        <v>0</v>
      </c>
      <c r="X18" s="84">
        <f>INT(U18/10)-W18*10-V18*100</f>
        <v>0</v>
      </c>
      <c r="Y18" s="84">
        <f>INT(U18)-X18*10-W18*100-V18*1000</f>
        <v>0</v>
      </c>
      <c r="Z18" s="84">
        <f>X18*10+Y18</f>
        <v>0</v>
      </c>
      <c r="AA18" s="84">
        <f>INT(U18*10)-Y18*10-X18*100-W18*1000-V18*10000</f>
        <v>0</v>
      </c>
      <c r="AB18" s="84">
        <f>INT(U18*100)-AA18*10-Y18*100-X18*1000-W18*10000-V18*100000</f>
        <v>0</v>
      </c>
      <c r="AC18" s="1">
        <f>AB18+AA18*10</f>
        <v>0</v>
      </c>
    </row>
    <row r="19" spans="1:31" ht="18.75" customHeight="1" x14ac:dyDescent="0.2">
      <c r="A19" s="181"/>
      <c r="B19" s="40"/>
      <c r="C19" s="194" t="s">
        <v>106</v>
      </c>
      <c r="D19" s="194"/>
      <c r="E19" s="194"/>
      <c r="F19" s="194"/>
      <c r="G19" s="194"/>
      <c r="H19" s="194"/>
      <c r="I19" s="194"/>
      <c r="J19" s="108">
        <f>H26</f>
        <v>46266</v>
      </c>
      <c r="K19" s="99" t="s">
        <v>105</v>
      </c>
      <c r="L19" s="100"/>
      <c r="M19" s="103"/>
      <c r="N19" s="103"/>
      <c r="O19" s="103"/>
      <c r="P19" s="104"/>
      <c r="U19" s="60"/>
    </row>
    <row r="20" spans="1:31" ht="18.75" customHeight="1" x14ac:dyDescent="0.2">
      <c r="A20" s="181"/>
      <c r="B20" s="40"/>
      <c r="C20" s="194" t="s">
        <v>98</v>
      </c>
      <c r="D20" s="194"/>
      <c r="E20" s="194"/>
      <c r="F20" s="194"/>
      <c r="G20" s="194"/>
      <c r="H20" s="194"/>
      <c r="I20" s="194"/>
      <c r="J20" s="194"/>
      <c r="K20" s="194"/>
      <c r="L20" s="194"/>
      <c r="M20" s="194"/>
      <c r="N20" s="194"/>
      <c r="O20" s="194"/>
      <c r="P20" s="195"/>
      <c r="U20" s="60"/>
    </row>
    <row r="21" spans="1:31" ht="18.75" customHeight="1" x14ac:dyDescent="0.2">
      <c r="A21" s="181"/>
      <c r="B21" s="40"/>
      <c r="C21" s="200" t="s">
        <v>107</v>
      </c>
      <c r="D21" s="200"/>
      <c r="E21" s="200"/>
      <c r="F21" s="200"/>
      <c r="G21" s="105" t="str">
        <f>G26</f>
        <v xml:space="preserve">UP </v>
      </c>
      <c r="H21" s="106">
        <f>H26</f>
        <v>46266</v>
      </c>
      <c r="I21" s="105" t="str">
        <f>I26</f>
        <v>Mazowsze</v>
      </c>
      <c r="J21" s="199" t="str">
        <f>J26</f>
        <v>X</v>
      </c>
      <c r="K21" s="143"/>
      <c r="L21" s="143"/>
      <c r="M21" s="101"/>
      <c r="N21" s="101"/>
      <c r="O21" s="47"/>
      <c r="P21" s="102"/>
      <c r="AE21" s="65"/>
    </row>
    <row r="22" spans="1:31" ht="18.75" customHeight="1" thickBot="1" x14ac:dyDescent="0.25">
      <c r="A22" s="181"/>
      <c r="B22" s="40">
        <v>2</v>
      </c>
      <c r="C22" s="183" t="s">
        <v>23</v>
      </c>
      <c r="D22" s="183"/>
      <c r="E22" s="183"/>
      <c r="F22" s="183"/>
      <c r="G22" s="183"/>
      <c r="H22" s="183"/>
      <c r="I22" s="183"/>
      <c r="J22" s="107" t="s">
        <v>24</v>
      </c>
      <c r="K22" s="184">
        <v>46266</v>
      </c>
      <c r="L22" s="185"/>
      <c r="M22" s="185"/>
      <c r="N22" s="186"/>
      <c r="O22" s="10" t="s">
        <v>25</v>
      </c>
      <c r="P22" s="46"/>
      <c r="V22" s="1" t="str">
        <f>IF(V18=0,"",IF(V18=1,"jeden",IF(V18=2,"dwa",IF(V18=3,"trzy",IF(V18=4,"cztery",IF(V18=5,"pięć",IF(V18=6,"sześć",IF(V18=7,"siedem",IF(V18=8,"osiem","dziewięć")))))))))</f>
        <v/>
      </c>
      <c r="W22" s="1" t="str">
        <f>IF(W18=0,"",IF(W18=1,"sto",IF(W18=2,"dwieście",IF(W18=3,"trzy",IF(W18=4,"cztery",IF(W18=5,"pięć",IF(W18=6,"sześć",IF(W18=7,"siedem",IF(W18=8,"osiem","dziewięć")))))))))</f>
        <v/>
      </c>
      <c r="X22" s="1" t="str">
        <f>IF(OR(X18=0,AND(Z18&gt;10,Z18&lt;20)),"",IF(X18=1,"dziesięć",IF(X18=2,"dwadzieścia",IF(X18=3,"trzy",IF(X18=4,"cztery",IF(X18=5,"pięć",IF(X18=6,"sześć",IF(X18=7,"siedem",IF(X18=8,"osiem","dziewięć")))))))))</f>
        <v/>
      </c>
      <c r="Y22" s="1" t="str">
        <f>IF(OR(Y18=0,AND(Z18&gt;10,Z18&lt;20)),"",IF(Y18=1,"jeden",IF(Y18=2,"dwa",IF(Y18=3,"trzy",IF(Y18=4,"cztery",IF(Y18=5,"pięć",IF(Y18=6,"sześć",IF(Y18=7,"siedem",IF(Y18=8,"osiem","dziewięć")))))))))</f>
        <v/>
      </c>
      <c r="Z22" s="1" t="str">
        <f>IF(Z18=11,"jedenaście",IF(Z18=12,"dwanaście",IF(Z18=13,"trzynaście",IF(Z18=14,"czterynaście",IF(Z18=15,"piętnaście",IF(Z18=16,"szesnaście",IF(Z18=17,"siedemnaście",IF(Z18=18,"osiemnaście",IF(Z18=19,"dziewiętnaście","")))))))))</f>
        <v/>
      </c>
      <c r="AA22" s="1" t="str">
        <f>IF(OR(AA18=0,AND(AC18&gt;10,AC18&lt;20)),"",IF(AA18=1,"dziesięć",IF(AA18=2,"dwadzieścia",IF(AA18=3,"trzy",IF(AA18=4,"cztery",IF(AA18=5,"pięć",IF(AA18=6,"sześć",IF(AA18=7,"siedem",IF(AA18=8,"osiem","dziewięć")))))))))</f>
        <v/>
      </c>
      <c r="AB22" s="1" t="str">
        <f>IF(OR(AB18=0,AND(AC18&gt;10,AC18&lt;20)),"",IF(AB18=1,"jeden",IF(AB18=2,"dwa",IF(AB18=3,"trzy",IF(AB18=4,"cztery",IF(AB18=5,"pięć",IF(AB18=6,"sześć",IF(AB18=7,"siedem",IF(AB18=8,"osiem","dziewięć")))))))))</f>
        <v/>
      </c>
      <c r="AC22" s="1" t="str">
        <f>IF(AC18=11,"jedenaście",IF(AC18=12,"dwanaście",IF(AC18=13,"trzynaście",IF(AC18=14,"czterynaście",IF(AC18=15,"piętnaście",IF(AC18=16,"szesnaście",IF(AC18=17,"siedemnaście",IF(AC18=18,"osiemnaście",IF(AC18=19,"dziewiętnaście","")))))))))</f>
        <v/>
      </c>
    </row>
    <row r="23" spans="1:31" ht="18.75" customHeight="1" thickBot="1" x14ac:dyDescent="0.3">
      <c r="A23" s="181"/>
      <c r="B23" s="40">
        <v>3</v>
      </c>
      <c r="C23" s="83" t="s">
        <v>26</v>
      </c>
      <c r="D23" s="83"/>
      <c r="E23" s="83"/>
      <c r="F23" s="83"/>
      <c r="G23" s="83"/>
      <c r="H23" s="83"/>
      <c r="I23" s="83"/>
      <c r="J23" s="83"/>
      <c r="K23" s="83"/>
      <c r="L23" s="83"/>
      <c r="M23" s="98"/>
      <c r="N23" s="98"/>
      <c r="O23" s="187">
        <f>N26*F148</f>
        <v>0</v>
      </c>
      <c r="P23" s="188"/>
      <c r="V23" s="1" t="str">
        <f>IF(V18=0,"",IF(V18=1,"tysiąc",IF(AND(V18&gt;1,V18&lt;5),"tysiące","tysięcy")))</f>
        <v/>
      </c>
      <c r="W23" s="1" t="str">
        <f>IF(W18&lt;3,"",IF(OR(W18=3,W18=4),"sta","set"))</f>
        <v/>
      </c>
      <c r="X23" s="1" t="str">
        <f>IF(X18&lt;3,"",IF(OR(X18=3,X18=4),"dzieści","dziesiąt"))</f>
        <v/>
      </c>
      <c r="AA23" s="1" t="str">
        <f>IF(AA18&lt;3,"",IF(OR(AA18=3,AA18=4),"dzieści","dziesiąt"))</f>
        <v/>
      </c>
    </row>
    <row r="24" spans="1:31" ht="18.75" customHeight="1" x14ac:dyDescent="0.2">
      <c r="A24" s="181"/>
      <c r="B24" s="40"/>
      <c r="C24" s="143" t="s">
        <v>27</v>
      </c>
      <c r="D24" s="143"/>
      <c r="E24" s="89" t="str">
        <f>U27</f>
        <v xml:space="preserve">        </v>
      </c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1"/>
    </row>
    <row r="25" spans="1:31" ht="18.75" customHeight="1" x14ac:dyDescent="0.2">
      <c r="A25" s="181"/>
      <c r="B25" s="40">
        <v>4</v>
      </c>
      <c r="C25" s="139" t="s">
        <v>28</v>
      </c>
      <c r="D25" s="139"/>
      <c r="E25" s="139"/>
      <c r="F25" s="139"/>
      <c r="G25" s="139"/>
      <c r="H25" s="139"/>
      <c r="I25" s="139"/>
      <c r="J25" s="140" t="s">
        <v>8</v>
      </c>
      <c r="K25" s="140"/>
      <c r="L25" s="141" t="s">
        <v>29</v>
      </c>
      <c r="M25" s="141"/>
      <c r="N25" s="141"/>
      <c r="O25" s="141"/>
      <c r="P25" s="142"/>
    </row>
    <row r="26" spans="1:31" ht="18.75" customHeight="1" x14ac:dyDescent="0.2">
      <c r="A26" s="181"/>
      <c r="B26" s="40">
        <v>5</v>
      </c>
      <c r="C26" s="94" t="s">
        <v>30</v>
      </c>
      <c r="D26" s="94"/>
      <c r="E26" s="94"/>
      <c r="F26" s="93"/>
      <c r="G26" s="93" t="s">
        <v>95</v>
      </c>
      <c r="H26" s="61">
        <f>K22</f>
        <v>46266</v>
      </c>
      <c r="I26" s="11" t="s">
        <v>96</v>
      </c>
      <c r="J26" s="196" t="s">
        <v>102</v>
      </c>
      <c r="K26" s="197"/>
      <c r="L26" s="198"/>
      <c r="M26" s="88" t="s">
        <v>85</v>
      </c>
      <c r="N26" s="92">
        <f>IF(J26="x",W2,IF(J26="INSTRUKTOR",W3,W4))</f>
        <v>0</v>
      </c>
      <c r="O26" s="92" t="s">
        <v>103</v>
      </c>
      <c r="P26" s="82"/>
      <c r="V26" s="86" t="s">
        <v>84</v>
      </c>
      <c r="Y26" s="85" t="str">
        <f>IF(INT(U18)&gt;0,IF(OR(AND(Z18&gt;10,Z18&lt;22),Z18=31,Z18=41,Z18=51,Z18=61,Z18=71,Z18=81,Z18=91),"złotych",IF(Y18=1,"złoty",IF(AND(Y18&gt;1,Y18&lt;5),"złote",IF(OR(Y18=0,Y18&gt;4),"złotych")))),"")</f>
        <v/>
      </c>
      <c r="Z26" s="85"/>
      <c r="AB26" s="85" t="str">
        <f>IF(U18-INT(U18)&gt;0,IF(OR(AND(AC18&gt;10,AC18&lt;22),AC18=31,AC18=41,AC18=51,AC18=61,AC18=71,AC18=81,AC18=91),"groszy",IF(AB18=1,"grosz",IF(AND(AB18&gt;1,AB18&lt;5),"grosze",IF(OR(AB18=0,AB18&gt;4),"groszy")))),"")</f>
        <v/>
      </c>
    </row>
    <row r="27" spans="1:31" ht="18.75" customHeight="1" x14ac:dyDescent="0.2">
      <c r="A27" s="181"/>
      <c r="B27" s="50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"/>
      <c r="U27" s="1" t="str">
        <f>V22&amp;" "&amp;V23&amp;" "&amp;W22&amp;W23&amp;" "&amp;X22&amp;X23&amp;" "&amp;Y22&amp;Z22&amp;" "&amp;Y26&amp;" "&amp;AA22&amp;AA23&amp;" "&amp;AB22&amp;AC22&amp; " "&amp;AB26</f>
        <v xml:space="preserve">        </v>
      </c>
    </row>
    <row r="28" spans="1:31" ht="18.75" customHeight="1" x14ac:dyDescent="0.2">
      <c r="A28" s="181"/>
      <c r="B28" s="50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"/>
    </row>
    <row r="29" spans="1:31" ht="18.75" customHeight="1" x14ac:dyDescent="0.2">
      <c r="A29" s="181"/>
      <c r="B29" s="50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"/>
    </row>
    <row r="30" spans="1:31" ht="26.25" customHeight="1" x14ac:dyDescent="0.2">
      <c r="A30" s="181"/>
      <c r="B30" s="40">
        <v>6</v>
      </c>
      <c r="C30" s="130" t="s">
        <v>31</v>
      </c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"/>
    </row>
    <row r="31" spans="1:31" ht="18.75" customHeight="1" x14ac:dyDescent="0.2">
      <c r="A31" s="181"/>
      <c r="B31" s="40">
        <v>7</v>
      </c>
      <c r="C31" s="131" t="s">
        <v>32</v>
      </c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4"/>
    </row>
    <row r="32" spans="1:31" ht="18.75" customHeight="1" x14ac:dyDescent="0.2">
      <c r="A32" s="181"/>
      <c r="B32" s="40">
        <v>8</v>
      </c>
      <c r="C32" s="131" t="s">
        <v>33</v>
      </c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4"/>
    </row>
    <row r="33" spans="1:153" ht="18.75" customHeight="1" x14ac:dyDescent="0.2">
      <c r="A33" s="181"/>
      <c r="B33" s="48">
        <v>9</v>
      </c>
      <c r="C33" s="153" t="s">
        <v>34</v>
      </c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5"/>
    </row>
    <row r="34" spans="1:153" ht="15.75" customHeight="1" thickBot="1" x14ac:dyDescent="0.25">
      <c r="A34" s="181"/>
      <c r="B34" s="40"/>
      <c r="C34" s="41"/>
      <c r="D34" s="41"/>
      <c r="E34" s="41"/>
      <c r="F34" s="41"/>
      <c r="G34" s="41"/>
      <c r="H34" s="41"/>
      <c r="I34" s="41"/>
      <c r="J34" s="41"/>
      <c r="K34" s="41"/>
      <c r="L34" s="41"/>
      <c r="P34" s="14"/>
    </row>
    <row r="35" spans="1:153" ht="15.75" customHeight="1" x14ac:dyDescent="0.2">
      <c r="A35" s="181"/>
      <c r="B35" s="40"/>
      <c r="C35" s="41"/>
      <c r="D35" s="41"/>
      <c r="E35" s="154" t="s">
        <v>35</v>
      </c>
      <c r="F35" s="155"/>
      <c r="G35" s="155"/>
      <c r="H35" s="155"/>
      <c r="I35" s="156"/>
      <c r="J35" s="41"/>
      <c r="K35" s="163" t="s">
        <v>36</v>
      </c>
      <c r="L35" s="164"/>
      <c r="M35" s="164"/>
      <c r="N35" s="164"/>
      <c r="O35" s="165"/>
      <c r="P35" s="14"/>
    </row>
    <row r="36" spans="1:153" ht="15.75" customHeight="1" x14ac:dyDescent="0.2">
      <c r="A36" s="181"/>
      <c r="B36" s="40"/>
      <c r="C36" s="41"/>
      <c r="D36" s="41"/>
      <c r="E36" s="157"/>
      <c r="F36" s="158"/>
      <c r="G36" s="158"/>
      <c r="H36" s="158"/>
      <c r="I36" s="159"/>
      <c r="J36" s="41"/>
      <c r="K36" s="166"/>
      <c r="L36" s="167"/>
      <c r="M36" s="167"/>
      <c r="N36" s="167"/>
      <c r="O36" s="168"/>
      <c r="P36" s="14"/>
    </row>
    <row r="37" spans="1:153" ht="15.75" customHeight="1" x14ac:dyDescent="0.2">
      <c r="A37" s="181"/>
      <c r="B37" s="40"/>
      <c r="C37" s="41"/>
      <c r="D37" s="41"/>
      <c r="E37" s="157"/>
      <c r="F37" s="158"/>
      <c r="G37" s="158"/>
      <c r="H37" s="158"/>
      <c r="I37" s="159"/>
      <c r="J37" s="41"/>
      <c r="K37" s="166"/>
      <c r="L37" s="167"/>
      <c r="M37" s="167"/>
      <c r="N37" s="167"/>
      <c r="O37" s="168"/>
      <c r="P37" s="14"/>
    </row>
    <row r="38" spans="1:153" ht="15.75" customHeight="1" thickBot="1" x14ac:dyDescent="0.25">
      <c r="A38" s="181"/>
      <c r="B38" s="40"/>
      <c r="C38" s="41"/>
      <c r="D38" s="41"/>
      <c r="E38" s="160"/>
      <c r="F38" s="161"/>
      <c r="G38" s="161"/>
      <c r="H38" s="161"/>
      <c r="I38" s="162"/>
      <c r="J38" s="41"/>
      <c r="K38" s="169"/>
      <c r="L38" s="170"/>
      <c r="M38" s="170"/>
      <c r="N38" s="170"/>
      <c r="O38" s="171"/>
      <c r="P38" s="14"/>
    </row>
    <row r="39" spans="1:153" ht="15.75" customHeight="1" x14ac:dyDescent="0.2">
      <c r="A39" s="182"/>
      <c r="B39" s="40"/>
      <c r="C39" s="41"/>
      <c r="D39" s="41"/>
      <c r="E39" s="41"/>
      <c r="F39" s="41"/>
      <c r="G39" s="41"/>
      <c r="H39" s="41"/>
      <c r="I39" s="41"/>
      <c r="J39" s="41"/>
      <c r="K39" s="41"/>
      <c r="L39" s="41"/>
      <c r="P39" s="14"/>
    </row>
    <row r="40" spans="1:153" s="9" customFormat="1" ht="3.75" customHeight="1" x14ac:dyDescent="0.2">
      <c r="A40" s="172"/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4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ht="15" customHeight="1" thickBot="1" x14ac:dyDescent="0.25">
      <c r="A41" s="367"/>
      <c r="F41" s="175" t="s">
        <v>37</v>
      </c>
      <c r="G41" s="176"/>
      <c r="H41" s="176"/>
      <c r="I41" s="176"/>
      <c r="J41" s="177"/>
      <c r="K41" s="16"/>
      <c r="L41" s="178" t="s">
        <v>38</v>
      </c>
      <c r="M41" s="179"/>
      <c r="N41" s="179"/>
      <c r="O41" s="179"/>
      <c r="P41" s="17">
        <f>P22</f>
        <v>0</v>
      </c>
    </row>
    <row r="42" spans="1:153" ht="15" customHeight="1" x14ac:dyDescent="0.2">
      <c r="A42" s="368"/>
      <c r="P42" s="14"/>
    </row>
    <row r="43" spans="1:153" ht="15" customHeight="1" x14ac:dyDescent="0.2">
      <c r="A43" s="368"/>
      <c r="D43" s="42" t="s">
        <v>39</v>
      </c>
      <c r="E43" s="132" t="str">
        <f>E10</f>
        <v>x</v>
      </c>
      <c r="F43" s="133"/>
      <c r="G43" s="133"/>
      <c r="H43" s="133"/>
      <c r="I43" s="133"/>
      <c r="J43" s="134" t="str">
        <f>L10</f>
        <v>x</v>
      </c>
      <c r="K43" s="134"/>
      <c r="L43" s="134"/>
      <c r="M43" s="134"/>
      <c r="N43" s="134"/>
      <c r="O43" s="135"/>
      <c r="P43" s="14"/>
    </row>
    <row r="44" spans="1:153" ht="15" customHeight="1" x14ac:dyDescent="0.25">
      <c r="A44" s="368"/>
      <c r="D44" s="42" t="s">
        <v>40</v>
      </c>
      <c r="E44" s="136" t="s">
        <v>41</v>
      </c>
      <c r="F44" s="137"/>
      <c r="G44" s="137"/>
      <c r="H44" s="137"/>
      <c r="I44" s="137"/>
      <c r="J44" s="137"/>
      <c r="K44" s="137"/>
      <c r="L44" s="137"/>
      <c r="M44" s="137"/>
      <c r="N44" s="137"/>
      <c r="O44" s="138"/>
      <c r="P44" s="14"/>
    </row>
    <row r="45" spans="1:153" ht="15" customHeight="1" thickBot="1" x14ac:dyDescent="0.25">
      <c r="A45" s="368"/>
      <c r="P45" s="14"/>
    </row>
    <row r="46" spans="1:153" ht="26.25" customHeight="1" thickBot="1" x14ac:dyDescent="0.3">
      <c r="A46" s="368"/>
      <c r="E46" s="112">
        <f>O23</f>
        <v>0</v>
      </c>
      <c r="F46" s="113"/>
      <c r="G46" s="114"/>
      <c r="H46" s="53">
        <v>1</v>
      </c>
      <c r="I46" s="126" t="s">
        <v>42</v>
      </c>
      <c r="J46" s="127"/>
      <c r="K46" s="127"/>
      <c r="L46" s="127"/>
      <c r="M46" s="127"/>
      <c r="N46" s="127"/>
      <c r="O46" s="128"/>
      <c r="P46" s="14"/>
    </row>
    <row r="47" spans="1:153" ht="22.5" customHeight="1" x14ac:dyDescent="0.2">
      <c r="A47" s="368"/>
      <c r="D47" s="47"/>
      <c r="E47" s="115">
        <f>E46*20%</f>
        <v>0</v>
      </c>
      <c r="F47" s="116"/>
      <c r="G47" s="117"/>
      <c r="H47" s="54">
        <v>2</v>
      </c>
      <c r="I47" s="144" t="s">
        <v>64</v>
      </c>
      <c r="J47" s="145"/>
      <c r="K47" s="145"/>
      <c r="L47" s="145"/>
      <c r="M47" s="145"/>
      <c r="N47" s="145"/>
      <c r="O47" s="146"/>
      <c r="P47" s="14"/>
    </row>
    <row r="48" spans="1:153" ht="22.5" customHeight="1" x14ac:dyDescent="0.2">
      <c r="A48" s="368"/>
      <c r="E48" s="118">
        <f>E46-E47</f>
        <v>0</v>
      </c>
      <c r="F48" s="119"/>
      <c r="G48" s="120"/>
      <c r="H48" s="55">
        <v>3</v>
      </c>
      <c r="I48" s="147" t="s">
        <v>65</v>
      </c>
      <c r="J48" s="148"/>
      <c r="K48" s="148"/>
      <c r="L48" s="148"/>
      <c r="M48" s="148"/>
      <c r="N48" s="148"/>
      <c r="O48" s="149"/>
      <c r="P48" s="14"/>
    </row>
    <row r="49" spans="1:29" ht="22.5" customHeight="1" x14ac:dyDescent="0.2">
      <c r="A49" s="368"/>
      <c r="E49" s="121">
        <f>E48*12%</f>
        <v>0</v>
      </c>
      <c r="F49" s="122"/>
      <c r="G49" s="123"/>
      <c r="H49" s="55">
        <v>4</v>
      </c>
      <c r="I49" s="147" t="s">
        <v>66</v>
      </c>
      <c r="J49" s="148"/>
      <c r="K49" s="148"/>
      <c r="L49" s="148"/>
      <c r="M49" s="148"/>
      <c r="N49" s="148"/>
      <c r="O49" s="149"/>
      <c r="P49" s="14"/>
    </row>
    <row r="50" spans="1:29" ht="22.5" customHeight="1" x14ac:dyDescent="0.2">
      <c r="A50" s="368"/>
      <c r="E50" s="118">
        <f>ROUND(E49,0)</f>
        <v>0</v>
      </c>
      <c r="F50" s="119"/>
      <c r="G50" s="120"/>
      <c r="H50" s="56">
        <v>6</v>
      </c>
      <c r="I50" s="147" t="s">
        <v>67</v>
      </c>
      <c r="J50" s="148"/>
      <c r="K50" s="148"/>
      <c r="L50" s="148"/>
      <c r="M50" s="148"/>
      <c r="N50" s="148"/>
      <c r="O50" s="149"/>
      <c r="P50" s="14"/>
      <c r="R50" s="52"/>
    </row>
    <row r="51" spans="1:29" ht="22.5" customHeight="1" thickBot="1" x14ac:dyDescent="0.25">
      <c r="A51" s="368"/>
      <c r="E51" s="191">
        <f>E46*9%</f>
        <v>0</v>
      </c>
      <c r="F51" s="192"/>
      <c r="G51" s="193"/>
      <c r="H51" s="56">
        <v>7</v>
      </c>
      <c r="I51" s="150" t="s">
        <v>68</v>
      </c>
      <c r="J51" s="151"/>
      <c r="K51" s="151"/>
      <c r="L51" s="151"/>
      <c r="M51" s="151"/>
      <c r="N51" s="151"/>
      <c r="O51" s="152"/>
      <c r="P51" s="14"/>
      <c r="V51"/>
      <c r="W51"/>
      <c r="X51"/>
      <c r="Y51"/>
      <c r="Z51"/>
      <c r="AA51"/>
      <c r="AB51"/>
      <c r="AC51"/>
    </row>
    <row r="52" spans="1:29" ht="26.25" customHeight="1" thickBot="1" x14ac:dyDescent="0.3">
      <c r="A52" s="368"/>
      <c r="E52" s="112">
        <f>E46-E50-E51</f>
        <v>0</v>
      </c>
      <c r="F52" s="113"/>
      <c r="G52" s="114"/>
      <c r="H52" s="53">
        <v>8</v>
      </c>
      <c r="I52" s="126" t="s">
        <v>69</v>
      </c>
      <c r="J52" s="127"/>
      <c r="K52" s="127"/>
      <c r="L52" s="127"/>
      <c r="M52" s="127"/>
      <c r="N52" s="127"/>
      <c r="O52" s="128"/>
      <c r="P52" s="14"/>
      <c r="R52" s="60"/>
      <c r="V52" s="84"/>
      <c r="W52" s="84"/>
      <c r="X52" s="84"/>
      <c r="Y52" s="84"/>
      <c r="Z52" s="84"/>
      <c r="AA52" s="84"/>
      <c r="AB52" s="84"/>
    </row>
    <row r="53" spans="1:29" ht="15" customHeight="1" thickBot="1" x14ac:dyDescent="0.25">
      <c r="A53" s="368"/>
      <c r="P53" s="14"/>
      <c r="R53" s="60"/>
    </row>
    <row r="54" spans="1:29" ht="15" customHeight="1" x14ac:dyDescent="0.2">
      <c r="A54" s="368"/>
      <c r="E54" s="209" t="s">
        <v>43</v>
      </c>
      <c r="F54" s="210"/>
      <c r="G54" s="210"/>
      <c r="H54" s="210"/>
      <c r="I54" s="210"/>
      <c r="J54" s="210"/>
      <c r="K54" s="210"/>
      <c r="L54" s="210"/>
      <c r="M54" s="210"/>
      <c r="N54" s="210"/>
      <c r="O54" s="211"/>
      <c r="P54" s="14"/>
    </row>
    <row r="55" spans="1:29" ht="15" customHeight="1" thickBot="1" x14ac:dyDescent="0.25">
      <c r="A55" s="368"/>
      <c r="E55" s="206" t="s">
        <v>56</v>
      </c>
      <c r="F55" s="207"/>
      <c r="G55" s="207"/>
      <c r="H55" s="207"/>
      <c r="I55" s="207"/>
      <c r="J55" s="207"/>
      <c r="K55" s="207"/>
      <c r="L55" s="207"/>
      <c r="M55" s="207"/>
      <c r="N55" s="207"/>
      <c r="O55" s="208"/>
      <c r="P55" s="14"/>
    </row>
    <row r="56" spans="1:29" ht="15" customHeight="1" x14ac:dyDescent="0.2">
      <c r="A56" s="368"/>
      <c r="E56" s="214"/>
      <c r="F56" s="215"/>
      <c r="G56" s="215"/>
      <c r="H56" s="215"/>
      <c r="I56" s="215"/>
      <c r="J56" s="215"/>
      <c r="K56" s="215"/>
      <c r="L56" s="215"/>
      <c r="M56" s="215"/>
      <c r="N56" s="215"/>
      <c r="O56" s="216"/>
      <c r="P56" s="14"/>
      <c r="V56" t="s">
        <v>74</v>
      </c>
      <c r="W56" t="s">
        <v>75</v>
      </c>
      <c r="X56" t="s">
        <v>76</v>
      </c>
      <c r="Y56" t="s">
        <v>77</v>
      </c>
      <c r="Z56" t="s">
        <v>78</v>
      </c>
      <c r="AA56" t="s">
        <v>79</v>
      </c>
      <c r="AB56" t="s">
        <v>80</v>
      </c>
      <c r="AC56" t="s">
        <v>81</v>
      </c>
    </row>
    <row r="57" spans="1:29" ht="15" customHeight="1" thickBot="1" x14ac:dyDescent="0.25">
      <c r="A57" s="368"/>
      <c r="E57" s="217"/>
      <c r="F57" s="218"/>
      <c r="G57" s="218"/>
      <c r="H57" s="218"/>
      <c r="I57" s="218"/>
      <c r="J57" s="218"/>
      <c r="K57" s="218"/>
      <c r="L57" s="218"/>
      <c r="M57" s="218"/>
      <c r="N57" s="218"/>
      <c r="O57" s="219"/>
      <c r="P57" s="14"/>
      <c r="U57" s="95">
        <f>E60</f>
        <v>0</v>
      </c>
      <c r="V57" s="84">
        <f>INT(U57/1000)</f>
        <v>0</v>
      </c>
      <c r="W57" s="84">
        <f>INT(U57/100)-V57*10</f>
        <v>0</v>
      </c>
      <c r="X57" s="84">
        <f>INT(U57/10)-W57*10-V57*100</f>
        <v>0</v>
      </c>
      <c r="Y57" s="84">
        <f>INT(U57)-X57*10-W57*100-V57*1000</f>
        <v>0</v>
      </c>
      <c r="Z57" s="84">
        <f>X57*10+Y57</f>
        <v>0</v>
      </c>
      <c r="AA57" s="84">
        <f>INT(U57*10)-Y57*10-X57*100-W57*1000-V57*10000</f>
        <v>0</v>
      </c>
      <c r="AB57" s="84">
        <f>INT(U57*100)-AA57*10-Y57*100-X57*1000-W57*10000-V57*100000</f>
        <v>0</v>
      </c>
      <c r="AC57" s="1">
        <f>AB57+AA57*10</f>
        <v>0</v>
      </c>
    </row>
    <row r="58" spans="1:29" ht="15" customHeight="1" x14ac:dyDescent="0.2">
      <c r="A58" s="368"/>
      <c r="P58" s="14"/>
      <c r="U58" s="60"/>
    </row>
    <row r="59" spans="1:29" ht="15" customHeight="1" x14ac:dyDescent="0.2">
      <c r="A59" s="368"/>
      <c r="E59" s="212" t="s">
        <v>59</v>
      </c>
      <c r="F59" s="213"/>
      <c r="G59" s="213"/>
      <c r="H59" s="213"/>
      <c r="I59" s="204"/>
      <c r="J59" s="204"/>
      <c r="K59" s="204"/>
      <c r="L59" s="204"/>
      <c r="M59" s="204"/>
      <c r="N59" s="204"/>
      <c r="O59" s="205"/>
      <c r="P59" s="14"/>
    </row>
    <row r="60" spans="1:29" ht="15.75" customHeight="1" x14ac:dyDescent="0.25">
      <c r="A60" s="368"/>
      <c r="E60" s="51">
        <f>E52</f>
        <v>0</v>
      </c>
      <c r="F60" s="203" t="s">
        <v>58</v>
      </c>
      <c r="G60" s="203"/>
      <c r="H60" s="201" t="str">
        <f>U65</f>
        <v xml:space="preserve">        </v>
      </c>
      <c r="I60" s="201"/>
      <c r="J60" s="201"/>
      <c r="K60" s="201"/>
      <c r="L60" s="201"/>
      <c r="M60" s="201"/>
      <c r="N60" s="201"/>
      <c r="O60" s="202"/>
      <c r="P60" s="14"/>
      <c r="V60" s="1" t="str">
        <f>IF(V57=0,"",IF(V57=1,"jeden",IF(V57=2,"dwa",IF(V57=3,"trzy",IF(V57=4,"cztery",IF(V57=5,"pięć",IF(V57=6,"sześć",IF(V57=7,"siedem",IF(V57=8,"osiem","dziewięć")))))))))</f>
        <v/>
      </c>
      <c r="W60" s="1" t="str">
        <f>IF(W57=0,"",IF(W57=1,"sto",IF(W57=2,"dwieście",IF(W57=3,"trzy",IF(W57=4,"cztery",IF(W57=5,"pięć",IF(W57=6,"sześć",IF(W57=7,"siedem",IF(W57=8,"osiem","dziewięć")))))))))</f>
        <v/>
      </c>
      <c r="X60" s="1" t="str">
        <f>IF(OR(X57=0,AND(Z57&gt;10,Z57&lt;20)),"",IF(X57=1,"dziesięć",IF(X57=2,"dwadzieścia",IF(X57=3,"trzy",IF(X57=4,"cztery",IF(X57=5,"pięć",IF(X57=6,"sześć",IF(X57=7,"siedem",IF(X57=8,"osiem","dziewięć")))))))))</f>
        <v/>
      </c>
      <c r="Y60" s="1" t="str">
        <f>IF(OR(Y57=0,AND(Z57&gt;10,Z57&lt;20)),"",IF(Y57=1,"jeden",IF(Y57=2,"dwa",IF(Y57=3,"trzy",IF(Y57=4,"cztery",IF(Y57=5,"pięć",IF(Y57=6,"sześć",IF(Y57=7,"siedem",IF(Y57=8,"osiem","dziewięć")))))))))</f>
        <v/>
      </c>
      <c r="Z60" s="1" t="str">
        <f>IF(Z57=11,"jedenaście",IF(Z57=12,"dwanaście",IF(Z57=13,"trzynaście",IF(Z57=14,"czterynaście",IF(Z57=15,"piętnaście",IF(Z57=16,"szesnaście",IF(Z57=17,"siedemnaście",IF(Z57=18,"osiemnaście",IF(Z57=19,"dziewiętnaście","")))))))))</f>
        <v/>
      </c>
      <c r="AA60" s="1" t="str">
        <f>IF(OR(AA57=0,AND(AC57&gt;10,AC57&lt;20)),"",IF(AA57=1,"dziesięć",IF(AA57=2,"dwadzieścia",IF(AA57=3,"trzy",IF(AA57=4,"cztery",IF(AA57=5,"pięć",IF(AA57=6,"sześć",IF(AA57=7,"siedem",IF(AA57=8,"osiem","dziewięć")))))))))</f>
        <v/>
      </c>
      <c r="AB60" s="1" t="str">
        <f>IF(OR(AB57=0,AND(AC57&gt;10,AC57&lt;20)),"",IF(AB57=1,"jeden",IF(AB57=2,"dwa",IF(AB57=3,"trzy",IF(AB57=4,"cztery",IF(AB57=5,"pięć",IF(AB57=6,"sześć",IF(AB57=7,"siedem",IF(AB57=8,"osiem","dziewięć")))))))))</f>
        <v/>
      </c>
      <c r="AC60" s="1" t="str">
        <f>IF(AC57=11,"jedenaście",IF(AC57=12,"dwanaście",IF(AC57=13,"trzynaście",IF(AC57=14,"czterynaście",IF(AC57=15,"piętnaście",IF(AC57=16,"szesnaście",IF(AC57=17,"siedemnaście",IF(AC57=18,"osiemnaście",IF(AC57=19,"dziewiętnaście","")))))))))</f>
        <v/>
      </c>
    </row>
    <row r="61" spans="1:29" ht="15.75" customHeight="1" thickBot="1" x14ac:dyDescent="0.25">
      <c r="A61" s="368"/>
      <c r="P61" s="14"/>
      <c r="V61" s="1" t="str">
        <f>IF(V57=0,"",IF(V57=1,"tysiąc",IF(AND(V57&gt;1,V57&lt;5),"tysiące","tysięcy")))</f>
        <v/>
      </c>
      <c r="W61" s="1" t="str">
        <f>IF(W57&lt;3,"",IF(OR(W57=3,W57=4),"sta","set"))</f>
        <v/>
      </c>
      <c r="X61" s="1" t="str">
        <f>IF(X57&lt;3,"",IF(OR(X57=3,X57=4),"dzieści","dziesiąt"))</f>
        <v/>
      </c>
      <c r="AA61" s="1" t="str">
        <f>IF(AA57&lt;3,"",IF(OR(AA57=3,AA57=4),"dzieści","dziesiąt"))</f>
        <v/>
      </c>
    </row>
    <row r="62" spans="1:29" ht="15.75" customHeight="1" x14ac:dyDescent="0.2">
      <c r="A62" s="368"/>
      <c r="E62" s="154" t="s">
        <v>35</v>
      </c>
      <c r="F62" s="155"/>
      <c r="G62" s="155"/>
      <c r="H62" s="155"/>
      <c r="I62" s="156"/>
      <c r="K62" s="163" t="s">
        <v>36</v>
      </c>
      <c r="L62" s="164"/>
      <c r="M62" s="164"/>
      <c r="N62" s="164"/>
      <c r="O62" s="165"/>
      <c r="P62" s="14"/>
    </row>
    <row r="63" spans="1:29" ht="15.75" customHeight="1" x14ac:dyDescent="0.2">
      <c r="A63" s="368"/>
      <c r="E63" s="157"/>
      <c r="F63" s="158"/>
      <c r="G63" s="158"/>
      <c r="H63" s="158"/>
      <c r="I63" s="159"/>
      <c r="K63" s="166"/>
      <c r="L63" s="167"/>
      <c r="M63" s="167"/>
      <c r="N63" s="167"/>
      <c r="O63" s="168"/>
      <c r="P63" s="14"/>
    </row>
    <row r="64" spans="1:29" ht="15.75" customHeight="1" x14ac:dyDescent="0.2">
      <c r="A64" s="368"/>
      <c r="E64" s="157"/>
      <c r="F64" s="158"/>
      <c r="G64" s="158"/>
      <c r="H64" s="158"/>
      <c r="I64" s="159"/>
      <c r="K64" s="166"/>
      <c r="L64" s="167"/>
      <c r="M64" s="167"/>
      <c r="N64" s="167"/>
      <c r="O64" s="168"/>
      <c r="P64" s="14"/>
      <c r="V64" s="86" t="s">
        <v>84</v>
      </c>
      <c r="Y64" s="85" t="str">
        <f>IF(INT(U57)&gt;0,IF(OR(AND(Z57&gt;10,Z57&lt;22),Z57=31,Z57=41,Z57=51,Z57=61,Z57=71,Z57=81,Z57=91),"złotych",IF(Y57=1,"złoty",IF(AND(Y57&gt;1,Y57&lt;5),"złote",IF(OR(Y57=0,Y57&gt;4),"złotych")))),"")</f>
        <v/>
      </c>
      <c r="Z64" s="85"/>
      <c r="AB64" s="85" t="str">
        <f>IF(U57-INT(U57)&gt;0,IF(OR(AND(AC57&gt;10,AC57&lt;22),AC57=31,AC57=41,AC57=51,AC57=61,AC57=71,AC57=81,AC57=91),"groszy",IF(AB57=1,"grosz",IF(AND(AB57&gt;1,AB57&lt;5),"grosze",IF(OR(AB57=0,AB57&gt;4),"groszy")))),"")</f>
        <v/>
      </c>
    </row>
    <row r="65" spans="1:21" ht="15.75" customHeight="1" x14ac:dyDescent="0.2">
      <c r="A65" s="368"/>
      <c r="E65" s="157"/>
      <c r="F65" s="158"/>
      <c r="G65" s="158"/>
      <c r="H65" s="158"/>
      <c r="I65" s="159"/>
      <c r="K65" s="166"/>
      <c r="L65" s="167"/>
      <c r="M65" s="167"/>
      <c r="N65" s="167"/>
      <c r="O65" s="168"/>
      <c r="P65" s="14"/>
      <c r="U65" s="1" t="str">
        <f>V60&amp;" "&amp;V61&amp;" "&amp;W60&amp;W61&amp;" "&amp;X60&amp;X61&amp;" "&amp;Y60&amp;Z60&amp;" "&amp;Y64&amp;" "&amp;AA60&amp;AA61&amp;" "&amp;AB60&amp;AC60&amp; " "&amp;AB64</f>
        <v xml:space="preserve">        </v>
      </c>
    </row>
    <row r="66" spans="1:21" ht="15.75" customHeight="1" thickBot="1" x14ac:dyDescent="0.25">
      <c r="A66" s="368"/>
      <c r="E66" s="160"/>
      <c r="F66" s="161"/>
      <c r="G66" s="161"/>
      <c r="H66" s="161"/>
      <c r="I66" s="162"/>
      <c r="K66" s="169"/>
      <c r="L66" s="170"/>
      <c r="M66" s="170"/>
      <c r="N66" s="170"/>
      <c r="O66" s="171"/>
      <c r="P66" s="14"/>
    </row>
    <row r="67" spans="1:21" ht="15.75" customHeight="1" x14ac:dyDescent="0.2">
      <c r="A67" s="368"/>
      <c r="P67" s="14"/>
    </row>
    <row r="68" spans="1:21" ht="15.75" customHeight="1" x14ac:dyDescent="0.2">
      <c r="A68" s="368"/>
      <c r="P68" s="14"/>
    </row>
    <row r="69" spans="1:21" ht="15.75" customHeight="1" x14ac:dyDescent="0.2">
      <c r="A69" s="368"/>
      <c r="E69" s="370" t="s">
        <v>61</v>
      </c>
      <c r="F69" s="371"/>
      <c r="G69" s="371"/>
      <c r="H69" s="371"/>
      <c r="I69" s="371"/>
      <c r="J69" s="371"/>
      <c r="K69" s="371"/>
      <c r="L69" s="371"/>
      <c r="M69" s="371"/>
      <c r="N69" s="371"/>
      <c r="O69" s="372"/>
      <c r="P69" s="14"/>
    </row>
    <row r="70" spans="1:21" ht="15.75" customHeight="1" x14ac:dyDescent="0.2">
      <c r="A70" s="368"/>
      <c r="E70" s="373"/>
      <c r="F70" s="374"/>
      <c r="G70" s="374"/>
      <c r="H70" s="374"/>
      <c r="I70" s="374"/>
      <c r="J70" s="374"/>
      <c r="K70" s="374"/>
      <c r="L70" s="374"/>
      <c r="M70" s="374"/>
      <c r="N70" s="374"/>
      <c r="O70" s="375"/>
      <c r="P70" s="14"/>
    </row>
    <row r="71" spans="1:21" ht="15.75" customHeight="1" x14ac:dyDescent="0.2">
      <c r="A71" s="368"/>
      <c r="I71" s="258" t="s">
        <v>60</v>
      </c>
      <c r="J71" s="259"/>
      <c r="K71" s="109" t="s">
        <v>57</v>
      </c>
      <c r="L71" s="110"/>
      <c r="M71" s="110"/>
      <c r="N71" s="110"/>
      <c r="O71" s="111"/>
      <c r="P71" s="14"/>
    </row>
    <row r="72" spans="1:21" ht="15.75" customHeight="1" x14ac:dyDescent="0.2">
      <c r="A72" s="368"/>
      <c r="K72" s="376" t="s">
        <v>48</v>
      </c>
      <c r="L72" s="377"/>
      <c r="M72" s="377"/>
      <c r="N72" s="377"/>
      <c r="O72" s="378"/>
      <c r="P72" s="14"/>
    </row>
    <row r="73" spans="1:21" ht="15.75" customHeight="1" x14ac:dyDescent="0.2">
      <c r="A73" s="368"/>
      <c r="K73" s="379"/>
      <c r="L73" s="332"/>
      <c r="M73" s="332"/>
      <c r="N73" s="332"/>
      <c r="O73" s="380"/>
      <c r="P73" s="14"/>
    </row>
    <row r="74" spans="1:21" ht="15.75" customHeight="1" x14ac:dyDescent="0.2">
      <c r="A74" s="368"/>
      <c r="K74" s="381"/>
      <c r="L74" s="382"/>
      <c r="M74" s="382"/>
      <c r="N74" s="382"/>
      <c r="O74" s="383"/>
      <c r="P74" s="14"/>
    </row>
    <row r="75" spans="1:21" ht="18.75" customHeight="1" thickBot="1" x14ac:dyDescent="0.25">
      <c r="A75" s="369"/>
      <c r="B75" s="79"/>
      <c r="C75" s="79"/>
      <c r="D75" s="79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80"/>
    </row>
    <row r="76" spans="1:21" ht="18.75" customHeight="1" x14ac:dyDescent="0.2">
      <c r="A76" s="81"/>
      <c r="B76" s="384" t="s">
        <v>101</v>
      </c>
      <c r="C76" s="384"/>
      <c r="D76" s="384"/>
      <c r="E76" s="384"/>
      <c r="F76" s="384"/>
      <c r="G76" s="384"/>
      <c r="H76" s="384"/>
      <c r="I76" s="384"/>
      <c r="J76" s="384"/>
      <c r="K76" s="384"/>
      <c r="L76" s="384"/>
      <c r="M76" s="384"/>
      <c r="N76" s="384"/>
      <c r="O76" s="384"/>
      <c r="P76" s="385"/>
    </row>
    <row r="77" spans="1:21" ht="18.75" customHeight="1" x14ac:dyDescent="0.2">
      <c r="A77" s="76"/>
      <c r="B77" s="386"/>
      <c r="C77" s="386"/>
      <c r="D77" s="386"/>
      <c r="E77" s="386"/>
      <c r="F77" s="386"/>
      <c r="G77" s="386"/>
      <c r="H77" s="386"/>
      <c r="I77" s="386"/>
      <c r="J77" s="386"/>
      <c r="K77" s="386"/>
      <c r="L77" s="386"/>
      <c r="M77" s="386"/>
      <c r="N77" s="386"/>
      <c r="O77" s="386"/>
      <c r="P77" s="387"/>
    </row>
    <row r="78" spans="1:21" ht="20.100000000000001" customHeight="1" x14ac:dyDescent="0.2">
      <c r="A78" s="76"/>
      <c r="B78" s="77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8"/>
    </row>
    <row r="79" spans="1:21" ht="20.100000000000001" customHeight="1" x14ac:dyDescent="0.2">
      <c r="A79" s="62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4"/>
    </row>
    <row r="80" spans="1:21" ht="16.5" thickBot="1" x14ac:dyDescent="0.3">
      <c r="A80" s="21"/>
      <c r="B80" s="66" t="s">
        <v>86</v>
      </c>
      <c r="C80" s="326" t="str">
        <f>E10</f>
        <v>x</v>
      </c>
      <c r="D80" s="326"/>
      <c r="E80" s="326"/>
      <c r="F80" s="326"/>
      <c r="G80" s="326" t="str">
        <f>L10</f>
        <v>x</v>
      </c>
      <c r="H80" s="326"/>
      <c r="I80" s="326"/>
      <c r="J80" s="67"/>
      <c r="K80" s="67"/>
      <c r="L80" s="67"/>
      <c r="M80" s="43"/>
      <c r="N80" s="43"/>
      <c r="O80" s="43"/>
      <c r="P80" s="22"/>
    </row>
    <row r="81" spans="1:153" ht="14.25" customHeight="1" x14ac:dyDescent="0.2">
      <c r="A81" s="68"/>
      <c r="B81" s="327" t="s">
        <v>87</v>
      </c>
      <c r="C81" s="327"/>
      <c r="D81" s="327"/>
      <c r="E81" s="327"/>
      <c r="F81" s="327"/>
      <c r="G81" s="327"/>
      <c r="H81" s="327"/>
      <c r="I81" s="327"/>
      <c r="J81" s="69"/>
      <c r="K81" s="328" t="s">
        <v>48</v>
      </c>
      <c r="L81" s="329"/>
      <c r="M81" s="329"/>
      <c r="N81" s="329"/>
      <c r="O81" s="330"/>
      <c r="P81" s="70"/>
    </row>
    <row r="82" spans="1:153" ht="14.25" customHeight="1" x14ac:dyDescent="0.2">
      <c r="A82" s="68"/>
      <c r="B82" s="327"/>
      <c r="C82" s="327"/>
      <c r="D82" s="327"/>
      <c r="E82" s="327"/>
      <c r="F82" s="327"/>
      <c r="G82" s="327"/>
      <c r="H82" s="327"/>
      <c r="I82" s="327"/>
      <c r="J82" s="69"/>
      <c r="K82" s="331"/>
      <c r="L82" s="332"/>
      <c r="M82" s="332"/>
      <c r="N82" s="332"/>
      <c r="O82" s="333"/>
      <c r="P82" s="71"/>
    </row>
    <row r="83" spans="1:153" ht="14.25" customHeight="1" x14ac:dyDescent="0.2">
      <c r="A83" s="68"/>
      <c r="B83" s="327"/>
      <c r="C83" s="327"/>
      <c r="D83" s="327"/>
      <c r="E83" s="327"/>
      <c r="F83" s="327"/>
      <c r="G83" s="327"/>
      <c r="H83" s="327"/>
      <c r="I83" s="327"/>
      <c r="K83" s="331"/>
      <c r="L83" s="332"/>
      <c r="M83" s="332"/>
      <c r="N83" s="332"/>
      <c r="O83" s="333"/>
      <c r="P83" s="72"/>
    </row>
    <row r="84" spans="1:153" ht="18" customHeight="1" x14ac:dyDescent="0.2">
      <c r="A84" s="68"/>
      <c r="B84" s="327"/>
      <c r="C84" s="327"/>
      <c r="D84" s="327"/>
      <c r="E84" s="327"/>
      <c r="F84" s="327"/>
      <c r="G84" s="327"/>
      <c r="H84" s="327"/>
      <c r="I84" s="327"/>
      <c r="K84" s="331"/>
      <c r="L84" s="332"/>
      <c r="M84" s="332"/>
      <c r="N84" s="332"/>
      <c r="O84" s="333"/>
      <c r="P84" s="72"/>
    </row>
    <row r="85" spans="1:153" ht="15" customHeight="1" thickBot="1" x14ac:dyDescent="0.25">
      <c r="A85" s="68"/>
      <c r="B85" s="327"/>
      <c r="C85" s="327"/>
      <c r="D85" s="327"/>
      <c r="E85" s="327"/>
      <c r="F85" s="327"/>
      <c r="G85" s="327"/>
      <c r="H85" s="327"/>
      <c r="I85" s="327"/>
      <c r="K85" s="334"/>
      <c r="L85" s="335"/>
      <c r="M85" s="335"/>
      <c r="N85" s="335"/>
      <c r="O85" s="336"/>
      <c r="P85" s="72"/>
    </row>
    <row r="86" spans="1:153" ht="15" customHeight="1" x14ac:dyDescent="0.2">
      <c r="A86" s="20"/>
      <c r="P86" s="14"/>
    </row>
    <row r="87" spans="1:153" ht="15.75" customHeight="1" x14ac:dyDescent="0.25">
      <c r="A87" s="337" t="s">
        <v>44</v>
      </c>
      <c r="B87" s="338"/>
      <c r="C87" s="338"/>
      <c r="D87" s="338"/>
      <c r="E87" s="338"/>
      <c r="F87" s="338"/>
      <c r="G87" s="338"/>
      <c r="H87" s="338"/>
      <c r="I87" s="338"/>
      <c r="J87" s="338"/>
      <c r="K87" s="338"/>
      <c r="L87" s="338"/>
      <c r="M87" s="338"/>
      <c r="N87" s="338"/>
      <c r="O87" s="338"/>
      <c r="P87" s="339"/>
    </row>
    <row r="88" spans="1:153" ht="12.75" customHeight="1" x14ac:dyDescent="0.2">
      <c r="A88" s="20"/>
      <c r="P88" s="14"/>
    </row>
    <row r="89" spans="1:153" ht="16.5" customHeight="1" x14ac:dyDescent="0.25">
      <c r="A89" s="21"/>
      <c r="B89" t="s">
        <v>86</v>
      </c>
      <c r="C89" s="326" t="str">
        <f>E10</f>
        <v>x</v>
      </c>
      <c r="D89" s="326"/>
      <c r="E89" s="326"/>
      <c r="F89" s="326"/>
      <c r="G89" s="326" t="str">
        <f>L10</f>
        <v>x</v>
      </c>
      <c r="H89" s="326"/>
      <c r="I89" s="326"/>
      <c r="J89" s="314" t="s">
        <v>88</v>
      </c>
      <c r="K89" s="314"/>
      <c r="L89" s="314"/>
      <c r="M89" s="314"/>
      <c r="N89" s="314"/>
      <c r="O89" s="314"/>
      <c r="P89" s="319"/>
    </row>
    <row r="90" spans="1:153" ht="15" customHeight="1" x14ac:dyDescent="0.2">
      <c r="A90" s="20"/>
      <c r="B90" s="314" t="s">
        <v>89</v>
      </c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9"/>
    </row>
    <row r="91" spans="1:153" s="9" customFormat="1" ht="12" customHeight="1" x14ac:dyDescent="0.2">
      <c r="A91" s="73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9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</row>
    <row r="92" spans="1:153" ht="19.5" customHeight="1" x14ac:dyDescent="0.2">
      <c r="A92" s="73"/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9"/>
    </row>
    <row r="93" spans="1:153" ht="12.75" customHeight="1" x14ac:dyDescent="0.25">
      <c r="A93" s="20"/>
      <c r="B93" s="312" t="s">
        <v>45</v>
      </c>
      <c r="C93" s="312"/>
      <c r="D93" s="312"/>
      <c r="E93" s="312"/>
      <c r="F93" s="312"/>
      <c r="G93" s="312"/>
      <c r="H93" s="312"/>
      <c r="I93" s="312"/>
      <c r="J93" s="312"/>
      <c r="K93" s="312"/>
      <c r="L93" s="312"/>
      <c r="M93" s="312"/>
      <c r="N93" s="312"/>
      <c r="O93" s="312"/>
      <c r="P93" s="313"/>
    </row>
    <row r="94" spans="1:153" ht="17.25" customHeight="1" x14ac:dyDescent="0.25">
      <c r="A94" s="20"/>
      <c r="B94" s="312" t="s">
        <v>46</v>
      </c>
      <c r="C94" s="312"/>
      <c r="D94" s="312"/>
      <c r="E94" s="312"/>
      <c r="F94" s="312"/>
      <c r="G94" s="312"/>
      <c r="H94" s="312"/>
      <c r="I94" s="312"/>
      <c r="J94" s="312"/>
      <c r="K94" s="312"/>
      <c r="L94" s="312"/>
      <c r="M94" s="312"/>
      <c r="N94" s="312"/>
      <c r="O94" s="312"/>
      <c r="P94" s="313"/>
    </row>
    <row r="95" spans="1:153" s="24" customFormat="1" ht="15" customHeight="1" x14ac:dyDescent="0.25">
      <c r="A95" s="20"/>
      <c r="B95" s="43"/>
      <c r="C95" s="43"/>
      <c r="D95" s="43"/>
      <c r="E95" s="43"/>
      <c r="F95" s="1"/>
      <c r="G95" s="1"/>
      <c r="H95" s="1"/>
      <c r="I95" s="1"/>
      <c r="J95" s="1"/>
      <c r="K95" s="43"/>
      <c r="L95" s="43"/>
      <c r="M95" s="43"/>
      <c r="N95" s="43"/>
      <c r="O95" s="43"/>
      <c r="P95" s="22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1"/>
      <c r="AI95" s="1"/>
      <c r="AJ95" s="1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  <c r="DY95" s="23"/>
      <c r="DZ95" s="23"/>
      <c r="EA95" s="23"/>
      <c r="EB95" s="23"/>
      <c r="EC95" s="23"/>
      <c r="ED95" s="23"/>
      <c r="EE95" s="23"/>
      <c r="EF95" s="23"/>
      <c r="EG95" s="23"/>
      <c r="EH95" s="23"/>
      <c r="EI95" s="23"/>
      <c r="EJ95" s="23"/>
      <c r="EK95" s="23"/>
      <c r="EL95" s="23"/>
      <c r="EM95" s="23"/>
      <c r="EN95" s="23"/>
      <c r="EO95" s="23"/>
      <c r="EP95" s="23"/>
      <c r="EQ95" s="23"/>
      <c r="ER95" s="23"/>
      <c r="ES95" s="23"/>
      <c r="ET95" s="23"/>
      <c r="EU95" s="23"/>
      <c r="EV95" s="23"/>
      <c r="EW95" s="23"/>
    </row>
    <row r="96" spans="1:153" s="24" customFormat="1" ht="12.75" customHeight="1" x14ac:dyDescent="0.2">
      <c r="A96" s="73"/>
      <c r="B96" s="314" t="s">
        <v>47</v>
      </c>
      <c r="C96" s="315"/>
      <c r="D96" s="315"/>
      <c r="E96" s="315"/>
      <c r="F96" s="315"/>
      <c r="G96" s="315"/>
      <c r="H96" s="315"/>
      <c r="I96" s="315"/>
      <c r="J96" s="315"/>
      <c r="K96" s="315"/>
      <c r="L96" s="315"/>
      <c r="M96" s="315"/>
      <c r="N96" s="315"/>
      <c r="O96" s="315"/>
      <c r="P96" s="316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1"/>
      <c r="AI96" s="1"/>
      <c r="AJ96" s="1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  <c r="EA96" s="23"/>
      <c r="EB96" s="23"/>
      <c r="EC96" s="23"/>
      <c r="ED96" s="23"/>
      <c r="EE96" s="23"/>
      <c r="EF96" s="23"/>
      <c r="EG96" s="23"/>
      <c r="EH96" s="23"/>
      <c r="EI96" s="23"/>
      <c r="EJ96" s="23"/>
      <c r="EK96" s="23"/>
      <c r="EL96" s="23"/>
      <c r="EM96" s="23"/>
      <c r="EN96" s="23"/>
      <c r="EO96" s="23"/>
      <c r="EP96" s="23"/>
      <c r="EQ96" s="23"/>
      <c r="ER96" s="23"/>
      <c r="ES96" s="23"/>
      <c r="ET96" s="23"/>
      <c r="EU96" s="23"/>
      <c r="EV96" s="23"/>
      <c r="EW96" s="23"/>
    </row>
    <row r="97" spans="1:153" s="24" customFormat="1" ht="23.25" customHeight="1" x14ac:dyDescent="0.2">
      <c r="A97" s="73"/>
      <c r="B97" s="315"/>
      <c r="C97" s="315"/>
      <c r="D97" s="315"/>
      <c r="E97" s="315"/>
      <c r="F97" s="315"/>
      <c r="G97" s="315"/>
      <c r="H97" s="315"/>
      <c r="I97" s="315"/>
      <c r="J97" s="315"/>
      <c r="K97" s="315"/>
      <c r="L97" s="315"/>
      <c r="M97" s="315"/>
      <c r="N97" s="315"/>
      <c r="O97" s="315"/>
      <c r="P97" s="316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1"/>
      <c r="AI97" s="1"/>
      <c r="AJ97" s="1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  <c r="DY97" s="23"/>
      <c r="DZ97" s="23"/>
      <c r="EA97" s="23"/>
      <c r="EB97" s="23"/>
      <c r="EC97" s="23"/>
      <c r="ED97" s="23"/>
      <c r="EE97" s="23"/>
      <c r="EF97" s="23"/>
      <c r="EG97" s="23"/>
      <c r="EH97" s="23"/>
      <c r="EI97" s="23"/>
      <c r="EJ97" s="23"/>
      <c r="EK97" s="23"/>
      <c r="EL97" s="23"/>
      <c r="EM97" s="23"/>
      <c r="EN97" s="23"/>
      <c r="EO97" s="23"/>
      <c r="EP97" s="23"/>
      <c r="EQ97" s="23"/>
      <c r="ER97" s="23"/>
      <c r="ES97" s="23"/>
      <c r="ET97" s="23"/>
      <c r="EU97" s="23"/>
      <c r="EV97" s="23"/>
      <c r="EW97" s="23"/>
    </row>
    <row r="98" spans="1:153" s="24" customFormat="1" ht="15" x14ac:dyDescent="0.25">
      <c r="A98" s="25"/>
      <c r="B98" s="317" t="s">
        <v>90</v>
      </c>
      <c r="C98" s="317"/>
      <c r="D98" s="317"/>
      <c r="E98" s="317"/>
      <c r="F98" s="317"/>
      <c r="G98" s="317"/>
      <c r="H98" s="317"/>
      <c r="I98" s="317"/>
      <c r="J98" s="317"/>
      <c r="K98" s="317"/>
      <c r="L98" s="317"/>
      <c r="M98" s="317"/>
      <c r="N98" s="317"/>
      <c r="O98" s="317"/>
      <c r="P98" s="318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1"/>
      <c r="AI98" s="1"/>
      <c r="AJ98" s="1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  <c r="DR98" s="23"/>
      <c r="DS98" s="23"/>
      <c r="DT98" s="23"/>
      <c r="DU98" s="23"/>
      <c r="DV98" s="23"/>
      <c r="DW98" s="23"/>
      <c r="DX98" s="23"/>
      <c r="DY98" s="23"/>
      <c r="DZ98" s="23"/>
      <c r="EA98" s="23"/>
      <c r="EB98" s="23"/>
      <c r="EC98" s="23"/>
      <c r="ED98" s="23"/>
      <c r="EE98" s="23"/>
      <c r="EF98" s="23"/>
      <c r="EG98" s="23"/>
      <c r="EH98" s="23"/>
      <c r="EI98" s="23"/>
      <c r="EJ98" s="23"/>
      <c r="EK98" s="23"/>
      <c r="EL98" s="23"/>
      <c r="EM98" s="23"/>
      <c r="EN98" s="23"/>
      <c r="EO98" s="23"/>
      <c r="EP98" s="23"/>
      <c r="EQ98" s="23"/>
      <c r="ER98" s="23"/>
      <c r="ES98" s="23"/>
      <c r="ET98" s="23"/>
      <c r="EU98" s="23"/>
      <c r="EV98" s="23"/>
      <c r="EW98" s="23"/>
    </row>
    <row r="99" spans="1:153" s="24" customFormat="1" ht="15" customHeight="1" x14ac:dyDescent="0.2">
      <c r="A99" s="25"/>
      <c r="B99" s="314" t="s">
        <v>91</v>
      </c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9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1"/>
      <c r="AI99" s="1"/>
      <c r="AJ99" s="1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  <c r="DY99" s="23"/>
      <c r="DZ99" s="23"/>
      <c r="EA99" s="23"/>
      <c r="EB99" s="23"/>
      <c r="EC99" s="23"/>
      <c r="ED99" s="23"/>
      <c r="EE99" s="23"/>
      <c r="EF99" s="23"/>
      <c r="EG99" s="23"/>
      <c r="EH99" s="23"/>
      <c r="EI99" s="23"/>
      <c r="EJ99" s="23"/>
      <c r="EK99" s="23"/>
      <c r="EL99" s="23"/>
      <c r="EM99" s="23"/>
      <c r="EN99" s="23"/>
      <c r="EO99" s="23"/>
      <c r="EP99" s="23"/>
      <c r="EQ99" s="23"/>
      <c r="ER99" s="23"/>
      <c r="ES99" s="23"/>
      <c r="ET99" s="23"/>
      <c r="EU99" s="23"/>
      <c r="EV99" s="23"/>
      <c r="EW99" s="23"/>
    </row>
    <row r="100" spans="1:153" s="24" customFormat="1" ht="15" x14ac:dyDescent="0.2">
      <c r="A100" s="25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9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1"/>
      <c r="AI100" s="1"/>
      <c r="AJ100" s="1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  <c r="DY100" s="23"/>
      <c r="DZ100" s="23"/>
      <c r="EA100" s="23"/>
      <c r="EB100" s="23"/>
      <c r="EC100" s="23"/>
      <c r="ED100" s="23"/>
      <c r="EE100" s="23"/>
      <c r="EF100" s="23"/>
      <c r="EG100" s="23"/>
      <c r="EH100" s="23"/>
      <c r="EI100" s="23"/>
      <c r="EJ100" s="23"/>
      <c r="EK100" s="23"/>
      <c r="EL100" s="23"/>
      <c r="EM100" s="23"/>
      <c r="EN100" s="23"/>
      <c r="EO100" s="23"/>
      <c r="EP100" s="23"/>
      <c r="EQ100" s="23"/>
      <c r="ER100" s="23"/>
      <c r="ES100" s="23"/>
      <c r="ET100" s="23"/>
      <c r="EU100" s="23"/>
      <c r="EV100" s="23"/>
      <c r="EW100" s="23"/>
    </row>
    <row r="101" spans="1:153" ht="15" customHeight="1" x14ac:dyDescent="0.2">
      <c r="A101" s="25"/>
      <c r="B101" s="314" t="s">
        <v>92</v>
      </c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9"/>
    </row>
    <row r="102" spans="1:153" ht="15" x14ac:dyDescent="0.2">
      <c r="A102" s="25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9"/>
    </row>
    <row r="103" spans="1:153" ht="15" x14ac:dyDescent="0.25">
      <c r="A103" s="74"/>
      <c r="B103" s="320" t="s">
        <v>93</v>
      </c>
      <c r="C103" s="320"/>
      <c r="D103" s="320"/>
      <c r="E103" s="320"/>
      <c r="F103" s="320"/>
      <c r="G103" s="320"/>
      <c r="H103" s="320"/>
      <c r="I103" s="320"/>
      <c r="J103" s="320"/>
      <c r="K103" s="320"/>
      <c r="L103" s="320"/>
      <c r="M103" s="320"/>
      <c r="N103" s="320"/>
      <c r="O103" s="320"/>
      <c r="P103" s="321"/>
    </row>
    <row r="104" spans="1:153" ht="15" customHeight="1" x14ac:dyDescent="0.2">
      <c r="A104" s="25"/>
      <c r="B104" s="314" t="s">
        <v>94</v>
      </c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9"/>
    </row>
    <row r="105" spans="1:153" ht="13.5" customHeight="1" x14ac:dyDescent="0.2">
      <c r="A105" s="25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9"/>
    </row>
    <row r="106" spans="1:153" ht="12.75" customHeight="1" thickBot="1" x14ac:dyDescent="0.25">
      <c r="A106" s="20"/>
      <c r="P106" s="14"/>
    </row>
    <row r="107" spans="1:153" ht="12.75" customHeight="1" x14ac:dyDescent="0.2">
      <c r="A107" s="25"/>
      <c r="B107" s="44"/>
      <c r="C107" s="44"/>
      <c r="D107" s="44"/>
      <c r="E107" s="44"/>
      <c r="F107" s="44"/>
      <c r="G107" s="44"/>
      <c r="H107" s="44"/>
      <c r="I107" s="44"/>
      <c r="J107" s="163" t="s">
        <v>48</v>
      </c>
      <c r="K107" s="164"/>
      <c r="L107" s="164"/>
      <c r="M107" s="164"/>
      <c r="N107" s="164"/>
      <c r="O107" s="165"/>
      <c r="P107" s="26"/>
    </row>
    <row r="108" spans="1:153" ht="15.75" customHeight="1" x14ac:dyDescent="0.2">
      <c r="A108" s="25"/>
      <c r="B108" s="44"/>
      <c r="C108" s="44"/>
      <c r="D108" s="44"/>
      <c r="E108" s="44"/>
      <c r="F108" s="44"/>
      <c r="G108" s="44"/>
      <c r="H108" s="44"/>
      <c r="I108" s="44"/>
      <c r="J108" s="166"/>
      <c r="K108" s="167"/>
      <c r="L108" s="167"/>
      <c r="M108" s="167"/>
      <c r="N108" s="167"/>
      <c r="O108" s="168"/>
      <c r="P108" s="26"/>
    </row>
    <row r="109" spans="1:153" ht="15" customHeight="1" x14ac:dyDescent="0.2">
      <c r="A109" s="25"/>
      <c r="B109" s="44"/>
      <c r="C109" s="44"/>
      <c r="D109" s="44"/>
      <c r="E109" s="44"/>
      <c r="F109" s="44"/>
      <c r="G109" s="44"/>
      <c r="H109" s="44"/>
      <c r="I109" s="44"/>
      <c r="J109" s="166"/>
      <c r="K109" s="167"/>
      <c r="L109" s="167"/>
      <c r="M109" s="167"/>
      <c r="N109" s="167"/>
      <c r="O109" s="168"/>
      <c r="P109" s="26"/>
    </row>
    <row r="110" spans="1:153" ht="15" customHeight="1" x14ac:dyDescent="0.25">
      <c r="A110" s="27"/>
      <c r="B110" s="43"/>
      <c r="C110" s="43"/>
      <c r="I110" s="43"/>
      <c r="J110" s="166"/>
      <c r="K110" s="167"/>
      <c r="L110" s="167"/>
      <c r="M110" s="167"/>
      <c r="N110" s="167"/>
      <c r="O110" s="168"/>
      <c r="P110" s="22"/>
    </row>
    <row r="111" spans="1:153" ht="18.75" x14ac:dyDescent="0.3">
      <c r="A111" s="27"/>
      <c r="B111" s="43"/>
      <c r="E111" s="322">
        <f>P22</f>
        <v>0</v>
      </c>
      <c r="F111" s="323"/>
      <c r="G111" s="323"/>
      <c r="H111" s="323"/>
      <c r="I111" s="324"/>
      <c r="J111" s="166"/>
      <c r="K111" s="167"/>
      <c r="L111" s="167"/>
      <c r="M111" s="167"/>
      <c r="N111" s="167"/>
      <c r="O111" s="168"/>
      <c r="P111" s="22"/>
    </row>
    <row r="112" spans="1:153" ht="15.75" thickBot="1" x14ac:dyDescent="0.3">
      <c r="A112" s="27"/>
      <c r="B112" s="43"/>
      <c r="E112" s="325" t="s">
        <v>49</v>
      </c>
      <c r="F112" s="325"/>
      <c r="G112" s="325"/>
      <c r="H112" s="325"/>
      <c r="I112" s="325"/>
      <c r="J112" s="169"/>
      <c r="K112" s="170"/>
      <c r="L112" s="170"/>
      <c r="M112" s="170"/>
      <c r="N112" s="170"/>
      <c r="O112" s="171"/>
      <c r="P112" s="22"/>
    </row>
    <row r="113" spans="1:16" ht="15" customHeight="1" thickBot="1" x14ac:dyDescent="0.3">
      <c r="A113" s="27"/>
      <c r="B113" s="43"/>
      <c r="D113" s="43"/>
      <c r="E113" s="43"/>
      <c r="F113" s="43"/>
      <c r="G113" s="43"/>
      <c r="H113" s="43"/>
      <c r="I113" s="43"/>
      <c r="P113" s="22"/>
    </row>
    <row r="114" spans="1:16" ht="15" customHeight="1" x14ac:dyDescent="0.25">
      <c r="A114" s="27"/>
      <c r="B114" s="43"/>
      <c r="D114" s="43"/>
      <c r="E114" s="252" t="s">
        <v>50</v>
      </c>
      <c r="F114" s="253"/>
      <c r="G114" s="253"/>
      <c r="H114" s="253"/>
      <c r="I114" s="253"/>
      <c r="J114" s="253"/>
      <c r="K114" s="253"/>
      <c r="L114" s="253"/>
      <c r="M114" s="253"/>
      <c r="N114" s="253"/>
      <c r="O114" s="254"/>
      <c r="P114" s="22"/>
    </row>
    <row r="115" spans="1:16" ht="15" customHeight="1" thickBot="1" x14ac:dyDescent="0.3">
      <c r="A115" s="27"/>
      <c r="E115" s="255"/>
      <c r="F115" s="256"/>
      <c r="G115" s="256"/>
      <c r="H115" s="256"/>
      <c r="I115" s="256"/>
      <c r="J115" s="256"/>
      <c r="K115" s="256"/>
      <c r="L115" s="256"/>
      <c r="M115" s="256"/>
      <c r="N115" s="256"/>
      <c r="O115" s="257"/>
      <c r="P115" s="22"/>
    </row>
    <row r="116" spans="1:16" ht="15" customHeight="1" thickBot="1" x14ac:dyDescent="0.3">
      <c r="A116" s="20"/>
      <c r="E116" s="28" t="s">
        <v>51</v>
      </c>
      <c r="F116" s="340" t="s">
        <v>52</v>
      </c>
      <c r="G116" s="341"/>
      <c r="H116" s="342" t="s">
        <v>70</v>
      </c>
      <c r="I116" s="343"/>
      <c r="J116" s="343"/>
      <c r="K116" s="343"/>
      <c r="L116" s="344"/>
      <c r="M116" s="345" t="s">
        <v>53</v>
      </c>
      <c r="N116" s="346"/>
      <c r="O116" s="347"/>
      <c r="P116" s="22"/>
    </row>
    <row r="117" spans="1:16" ht="15" customHeight="1" x14ac:dyDescent="0.2">
      <c r="A117" s="20"/>
      <c r="E117" s="29">
        <v>1</v>
      </c>
      <c r="F117" s="348"/>
      <c r="G117" s="348"/>
      <c r="H117" s="349"/>
      <c r="I117" s="350"/>
      <c r="J117" s="350"/>
      <c r="K117" s="350"/>
      <c r="L117" s="351"/>
      <c r="M117" s="352"/>
      <c r="N117" s="352"/>
      <c r="O117" s="353"/>
      <c r="P117" s="14"/>
    </row>
    <row r="118" spans="1:16" ht="15" customHeight="1" x14ac:dyDescent="0.2">
      <c r="A118" s="20"/>
      <c r="E118" s="30">
        <v>2</v>
      </c>
      <c r="F118" s="354"/>
      <c r="G118" s="354"/>
      <c r="H118" s="355"/>
      <c r="I118" s="356"/>
      <c r="J118" s="356"/>
      <c r="K118" s="356"/>
      <c r="L118" s="357"/>
      <c r="M118" s="358"/>
      <c r="N118" s="358"/>
      <c r="O118" s="359"/>
      <c r="P118" s="14"/>
    </row>
    <row r="119" spans="1:16" ht="15" customHeight="1" x14ac:dyDescent="0.25">
      <c r="A119" s="20"/>
      <c r="E119" s="30">
        <v>3</v>
      </c>
      <c r="F119" s="354"/>
      <c r="G119" s="354"/>
      <c r="H119" s="355"/>
      <c r="I119" s="356"/>
      <c r="J119" s="356"/>
      <c r="K119" s="356"/>
      <c r="L119" s="357"/>
      <c r="M119" s="358"/>
      <c r="N119" s="358"/>
      <c r="O119" s="359"/>
      <c r="P119" s="22"/>
    </row>
    <row r="120" spans="1:16" ht="15" customHeight="1" x14ac:dyDescent="0.25">
      <c r="A120" s="20"/>
      <c r="E120" s="30">
        <v>4</v>
      </c>
      <c r="F120" s="354"/>
      <c r="G120" s="354"/>
      <c r="H120" s="355"/>
      <c r="I120" s="356"/>
      <c r="J120" s="356"/>
      <c r="K120" s="356"/>
      <c r="L120" s="357"/>
      <c r="M120" s="358"/>
      <c r="N120" s="358"/>
      <c r="O120" s="359"/>
      <c r="P120" s="22"/>
    </row>
    <row r="121" spans="1:16" ht="15" customHeight="1" x14ac:dyDescent="0.2">
      <c r="A121" s="20"/>
      <c r="E121" s="30">
        <v>5</v>
      </c>
      <c r="F121" s="354"/>
      <c r="G121" s="354"/>
      <c r="H121" s="355"/>
      <c r="I121" s="356"/>
      <c r="J121" s="356"/>
      <c r="K121" s="356"/>
      <c r="L121" s="357"/>
      <c r="M121" s="358"/>
      <c r="N121" s="358"/>
      <c r="O121" s="359"/>
      <c r="P121" s="14"/>
    </row>
    <row r="122" spans="1:16" ht="15" customHeight="1" x14ac:dyDescent="0.2">
      <c r="A122" s="20"/>
      <c r="E122" s="30">
        <v>6</v>
      </c>
      <c r="F122" s="354"/>
      <c r="G122" s="354"/>
      <c r="H122" s="355"/>
      <c r="I122" s="356"/>
      <c r="J122" s="356"/>
      <c r="K122" s="356"/>
      <c r="L122" s="357"/>
      <c r="M122" s="358"/>
      <c r="N122" s="358"/>
      <c r="O122" s="359"/>
      <c r="P122" s="14"/>
    </row>
    <row r="123" spans="1:16" ht="15" customHeight="1" x14ac:dyDescent="0.2">
      <c r="A123" s="20"/>
      <c r="E123" s="30">
        <v>7</v>
      </c>
      <c r="F123" s="354"/>
      <c r="G123" s="354"/>
      <c r="H123" s="355"/>
      <c r="I123" s="356"/>
      <c r="J123" s="356"/>
      <c r="K123" s="356"/>
      <c r="L123" s="357"/>
      <c r="M123" s="358"/>
      <c r="N123" s="358"/>
      <c r="O123" s="359"/>
      <c r="P123" s="14"/>
    </row>
    <row r="124" spans="1:16" ht="15" customHeight="1" x14ac:dyDescent="0.2">
      <c r="A124" s="20"/>
      <c r="E124" s="30">
        <v>8</v>
      </c>
      <c r="F124" s="354"/>
      <c r="G124" s="354"/>
      <c r="H124" s="355"/>
      <c r="I124" s="356"/>
      <c r="J124" s="356"/>
      <c r="K124" s="356"/>
      <c r="L124" s="357"/>
      <c r="M124" s="358"/>
      <c r="N124" s="358"/>
      <c r="O124" s="359"/>
      <c r="P124" s="14"/>
    </row>
    <row r="125" spans="1:16" ht="15" customHeight="1" x14ac:dyDescent="0.2">
      <c r="A125" s="20"/>
      <c r="E125" s="30">
        <v>9</v>
      </c>
      <c r="F125" s="358"/>
      <c r="G125" s="354"/>
      <c r="H125" s="355"/>
      <c r="I125" s="356"/>
      <c r="J125" s="356"/>
      <c r="K125" s="356"/>
      <c r="L125" s="357"/>
      <c r="M125" s="358"/>
      <c r="N125" s="358"/>
      <c r="O125" s="359"/>
      <c r="P125" s="14"/>
    </row>
    <row r="126" spans="1:16" ht="15" customHeight="1" x14ac:dyDescent="0.2">
      <c r="A126" s="20"/>
      <c r="E126" s="30">
        <v>10</v>
      </c>
      <c r="F126" s="354"/>
      <c r="G126" s="354"/>
      <c r="H126" s="355"/>
      <c r="I126" s="356"/>
      <c r="J126" s="356"/>
      <c r="K126" s="356"/>
      <c r="L126" s="357"/>
      <c r="M126" s="358"/>
      <c r="N126" s="358"/>
      <c r="O126" s="359"/>
      <c r="P126" s="14"/>
    </row>
    <row r="127" spans="1:16" ht="15" customHeight="1" x14ac:dyDescent="0.2">
      <c r="A127" s="20"/>
      <c r="E127" s="30">
        <v>11</v>
      </c>
      <c r="F127" s="354"/>
      <c r="G127" s="354"/>
      <c r="H127" s="355"/>
      <c r="I127" s="356"/>
      <c r="J127" s="356"/>
      <c r="K127" s="356"/>
      <c r="L127" s="357"/>
      <c r="M127" s="358"/>
      <c r="N127" s="358"/>
      <c r="O127" s="359"/>
      <c r="P127" s="14"/>
    </row>
    <row r="128" spans="1:16" ht="15" customHeight="1" x14ac:dyDescent="0.2">
      <c r="A128" s="20"/>
      <c r="E128" s="30">
        <v>12</v>
      </c>
      <c r="F128" s="354"/>
      <c r="G128" s="354"/>
      <c r="H128" s="355"/>
      <c r="I128" s="356"/>
      <c r="J128" s="356"/>
      <c r="K128" s="356"/>
      <c r="L128" s="357"/>
      <c r="M128" s="358"/>
      <c r="N128" s="358"/>
      <c r="O128" s="359"/>
      <c r="P128" s="14"/>
    </row>
    <row r="129" spans="1:17" ht="15" customHeight="1" x14ac:dyDescent="0.2">
      <c r="A129" s="20"/>
      <c r="E129" s="30">
        <v>13</v>
      </c>
      <c r="F129" s="354"/>
      <c r="G129" s="354"/>
      <c r="H129" s="355"/>
      <c r="I129" s="356"/>
      <c r="J129" s="356"/>
      <c r="K129" s="356"/>
      <c r="L129" s="357"/>
      <c r="M129" s="358"/>
      <c r="N129" s="358"/>
      <c r="O129" s="359"/>
      <c r="P129" s="14"/>
    </row>
    <row r="130" spans="1:17" ht="15" customHeight="1" x14ac:dyDescent="0.2">
      <c r="A130" s="20"/>
      <c r="E130" s="30">
        <v>14</v>
      </c>
      <c r="F130" s="354"/>
      <c r="G130" s="354"/>
      <c r="H130" s="355"/>
      <c r="I130" s="356"/>
      <c r="J130" s="356"/>
      <c r="K130" s="356"/>
      <c r="L130" s="357"/>
      <c r="M130" s="358"/>
      <c r="N130" s="358"/>
      <c r="O130" s="359"/>
      <c r="P130" s="14"/>
    </row>
    <row r="131" spans="1:17" ht="15" customHeight="1" x14ac:dyDescent="0.2">
      <c r="A131" s="20"/>
      <c r="E131" s="30">
        <v>15</v>
      </c>
      <c r="F131" s="354"/>
      <c r="G131" s="354"/>
      <c r="H131" s="355"/>
      <c r="I131" s="356"/>
      <c r="J131" s="356"/>
      <c r="K131" s="356"/>
      <c r="L131" s="357"/>
      <c r="M131" s="358"/>
      <c r="N131" s="358"/>
      <c r="O131" s="359"/>
      <c r="P131" s="14"/>
    </row>
    <row r="132" spans="1:17" ht="15" customHeight="1" x14ac:dyDescent="0.2">
      <c r="A132" s="20"/>
      <c r="E132" s="30">
        <v>16</v>
      </c>
      <c r="F132" s="354"/>
      <c r="G132" s="354"/>
      <c r="H132" s="355"/>
      <c r="I132" s="356"/>
      <c r="J132" s="356"/>
      <c r="K132" s="356"/>
      <c r="L132" s="357"/>
      <c r="M132" s="358"/>
      <c r="N132" s="358"/>
      <c r="O132" s="359"/>
      <c r="P132" s="14"/>
    </row>
    <row r="133" spans="1:17" ht="15" customHeight="1" x14ac:dyDescent="0.2">
      <c r="A133" s="20"/>
      <c r="E133" s="30">
        <v>17</v>
      </c>
      <c r="F133" s="354"/>
      <c r="G133" s="354"/>
      <c r="H133" s="355"/>
      <c r="I133" s="356"/>
      <c r="J133" s="356"/>
      <c r="K133" s="356"/>
      <c r="L133" s="357"/>
      <c r="M133" s="358"/>
      <c r="N133" s="358"/>
      <c r="O133" s="359"/>
      <c r="P133" s="14"/>
    </row>
    <row r="134" spans="1:17" ht="15" customHeight="1" x14ac:dyDescent="0.2">
      <c r="A134" s="20"/>
      <c r="E134" s="30">
        <v>18</v>
      </c>
      <c r="F134" s="354"/>
      <c r="G134" s="354"/>
      <c r="H134" s="355"/>
      <c r="I134" s="356"/>
      <c r="J134" s="356"/>
      <c r="K134" s="356"/>
      <c r="L134" s="357"/>
      <c r="M134" s="358"/>
      <c r="N134" s="358"/>
      <c r="O134" s="359"/>
      <c r="P134" s="14"/>
    </row>
    <row r="135" spans="1:17" ht="15" customHeight="1" x14ac:dyDescent="0.2">
      <c r="A135" s="20"/>
      <c r="E135" s="30">
        <v>19</v>
      </c>
      <c r="F135" s="354"/>
      <c r="G135" s="354"/>
      <c r="H135" s="355"/>
      <c r="I135" s="356"/>
      <c r="J135" s="356"/>
      <c r="K135" s="356"/>
      <c r="L135" s="357"/>
      <c r="M135" s="358"/>
      <c r="N135" s="358"/>
      <c r="O135" s="359"/>
      <c r="P135" s="14"/>
    </row>
    <row r="136" spans="1:17" ht="15" customHeight="1" x14ac:dyDescent="0.2">
      <c r="A136" s="20"/>
      <c r="E136" s="30">
        <v>20</v>
      </c>
      <c r="F136" s="354"/>
      <c r="G136" s="354"/>
      <c r="H136" s="355"/>
      <c r="I136" s="356"/>
      <c r="J136" s="356"/>
      <c r="K136" s="356"/>
      <c r="L136" s="357"/>
      <c r="M136" s="358"/>
      <c r="N136" s="358"/>
      <c r="O136" s="359"/>
      <c r="P136" s="14"/>
    </row>
    <row r="137" spans="1:17" ht="15" customHeight="1" x14ac:dyDescent="0.2">
      <c r="A137" s="20"/>
      <c r="E137" s="30">
        <v>21</v>
      </c>
      <c r="F137" s="354"/>
      <c r="G137" s="354"/>
      <c r="H137" s="355"/>
      <c r="I137" s="356"/>
      <c r="J137" s="356"/>
      <c r="K137" s="356"/>
      <c r="L137" s="357"/>
      <c r="M137" s="358"/>
      <c r="N137" s="358"/>
      <c r="O137" s="359"/>
      <c r="P137" s="14"/>
      <c r="Q137" s="32"/>
    </row>
    <row r="138" spans="1:17" ht="15" customHeight="1" x14ac:dyDescent="0.2">
      <c r="A138" s="20"/>
      <c r="E138" s="30">
        <v>22</v>
      </c>
      <c r="F138" s="354"/>
      <c r="G138" s="354"/>
      <c r="H138" s="355"/>
      <c r="I138" s="356"/>
      <c r="J138" s="356"/>
      <c r="K138" s="356"/>
      <c r="L138" s="357"/>
      <c r="M138" s="358"/>
      <c r="N138" s="358"/>
      <c r="O138" s="359"/>
      <c r="P138" s="14"/>
      <c r="Q138" s="33"/>
    </row>
    <row r="139" spans="1:17" ht="15" customHeight="1" x14ac:dyDescent="0.2">
      <c r="A139" s="20"/>
      <c r="E139" s="30">
        <v>23</v>
      </c>
      <c r="F139" s="354"/>
      <c r="G139" s="354"/>
      <c r="H139" s="355"/>
      <c r="I139" s="356"/>
      <c r="J139" s="356"/>
      <c r="K139" s="356"/>
      <c r="L139" s="357"/>
      <c r="M139" s="358"/>
      <c r="N139" s="358"/>
      <c r="O139" s="359"/>
      <c r="P139" s="14"/>
      <c r="Q139" s="33"/>
    </row>
    <row r="140" spans="1:17" ht="15" customHeight="1" x14ac:dyDescent="0.2">
      <c r="A140" s="20"/>
      <c r="E140" s="30">
        <v>24</v>
      </c>
      <c r="F140" s="354"/>
      <c r="G140" s="354"/>
      <c r="H140" s="355"/>
      <c r="I140" s="356"/>
      <c r="J140" s="356"/>
      <c r="K140" s="356"/>
      <c r="L140" s="357"/>
      <c r="M140" s="358"/>
      <c r="N140" s="358"/>
      <c r="O140" s="359"/>
      <c r="P140" s="14"/>
      <c r="Q140" s="35"/>
    </row>
    <row r="141" spans="1:17" ht="15" customHeight="1" x14ac:dyDescent="0.2">
      <c r="A141" s="20"/>
      <c r="E141" s="30">
        <v>25</v>
      </c>
      <c r="F141" s="354"/>
      <c r="G141" s="354"/>
      <c r="H141" s="355"/>
      <c r="I141" s="356"/>
      <c r="J141" s="356"/>
      <c r="K141" s="356"/>
      <c r="L141" s="357"/>
      <c r="M141" s="358"/>
      <c r="N141" s="358"/>
      <c r="O141" s="359"/>
      <c r="P141" s="31"/>
    </row>
    <row r="142" spans="1:17" ht="15" customHeight="1" x14ac:dyDescent="0.2">
      <c r="A142" s="20"/>
      <c r="E142" s="30">
        <v>26</v>
      </c>
      <c r="F142" s="354"/>
      <c r="G142" s="354"/>
      <c r="H142" s="355"/>
      <c r="I142" s="356"/>
      <c r="J142" s="356"/>
      <c r="K142" s="356"/>
      <c r="L142" s="357"/>
      <c r="M142" s="358"/>
      <c r="N142" s="358"/>
      <c r="O142" s="359"/>
      <c r="P142" s="14"/>
    </row>
    <row r="143" spans="1:17" ht="15" customHeight="1" x14ac:dyDescent="0.2">
      <c r="A143" s="20"/>
      <c r="E143" s="30">
        <v>27</v>
      </c>
      <c r="F143" s="354"/>
      <c r="G143" s="354"/>
      <c r="H143" s="355"/>
      <c r="I143" s="356"/>
      <c r="J143" s="356"/>
      <c r="K143" s="356"/>
      <c r="L143" s="357"/>
      <c r="M143" s="358"/>
      <c r="N143" s="358"/>
      <c r="O143" s="359"/>
      <c r="P143" s="14"/>
    </row>
    <row r="144" spans="1:17" ht="15" customHeight="1" x14ac:dyDescent="0.2">
      <c r="A144" s="20"/>
      <c r="E144" s="30">
        <v>28</v>
      </c>
      <c r="F144" s="354"/>
      <c r="G144" s="354"/>
      <c r="H144" s="355"/>
      <c r="I144" s="356"/>
      <c r="J144" s="356"/>
      <c r="K144" s="356"/>
      <c r="L144" s="357"/>
      <c r="M144" s="358"/>
      <c r="N144" s="358"/>
      <c r="O144" s="359"/>
      <c r="P144" s="14"/>
    </row>
    <row r="145" spans="1:16" ht="15" customHeight="1" x14ac:dyDescent="0.2">
      <c r="A145" s="20"/>
      <c r="E145" s="30">
        <v>29</v>
      </c>
      <c r="F145" s="354"/>
      <c r="G145" s="354"/>
      <c r="H145" s="355"/>
      <c r="I145" s="356"/>
      <c r="J145" s="356"/>
      <c r="K145" s="356"/>
      <c r="L145" s="357"/>
      <c r="M145" s="358"/>
      <c r="N145" s="358"/>
      <c r="O145" s="359"/>
      <c r="P145" s="14"/>
    </row>
    <row r="146" spans="1:16" ht="15" customHeight="1" x14ac:dyDescent="0.2">
      <c r="A146" s="20"/>
      <c r="E146" s="30">
        <v>30</v>
      </c>
      <c r="F146" s="354"/>
      <c r="G146" s="354"/>
      <c r="H146" s="355"/>
      <c r="I146" s="356"/>
      <c r="J146" s="356"/>
      <c r="K146" s="356"/>
      <c r="L146" s="357"/>
      <c r="M146" s="358"/>
      <c r="N146" s="358"/>
      <c r="O146" s="359"/>
      <c r="P146" s="14"/>
    </row>
    <row r="147" spans="1:16" ht="15" customHeight="1" thickBot="1" x14ac:dyDescent="0.25">
      <c r="A147" s="20"/>
      <c r="E147" s="34">
        <v>31</v>
      </c>
      <c r="F147" s="388"/>
      <c r="G147" s="388"/>
      <c r="H147" s="388"/>
      <c r="I147" s="388"/>
      <c r="J147" s="388"/>
      <c r="K147" s="388"/>
      <c r="L147" s="388"/>
      <c r="M147" s="358"/>
      <c r="N147" s="358"/>
      <c r="O147" s="359"/>
      <c r="P147" s="14"/>
    </row>
    <row r="148" spans="1:16" ht="45.75" thickBot="1" x14ac:dyDescent="0.25">
      <c r="A148" s="20"/>
      <c r="E148" s="75" t="s">
        <v>54</v>
      </c>
      <c r="F148" s="389">
        <f>SUM(F117:G147)</f>
        <v>0</v>
      </c>
      <c r="G148" s="390"/>
      <c r="H148" s="391" t="str">
        <f>E10</f>
        <v>x</v>
      </c>
      <c r="I148" s="392"/>
      <c r="J148" s="393" t="str">
        <f>L10</f>
        <v>x</v>
      </c>
      <c r="K148" s="393"/>
      <c r="L148" s="393"/>
      <c r="M148" s="394" t="s">
        <v>55</v>
      </c>
      <c r="N148" s="395"/>
      <c r="O148" s="396"/>
      <c r="P148" s="14"/>
    </row>
    <row r="149" spans="1:16" ht="30" customHeight="1" x14ac:dyDescent="0.2">
      <c r="A149" s="20"/>
      <c r="M149" s="360"/>
      <c r="N149" s="361"/>
      <c r="O149" s="362"/>
      <c r="P149" s="14"/>
    </row>
    <row r="150" spans="1:16" ht="30" customHeight="1" x14ac:dyDescent="0.2">
      <c r="A150" s="20"/>
      <c r="E150" s="45"/>
      <c r="M150" s="363"/>
      <c r="N150" s="286"/>
      <c r="O150" s="287"/>
      <c r="P150" s="14"/>
    </row>
    <row r="151" spans="1:16" ht="35.1" customHeight="1" thickBot="1" x14ac:dyDescent="0.25">
      <c r="A151" s="20"/>
      <c r="M151" s="364" t="s">
        <v>104</v>
      </c>
      <c r="N151" s="365"/>
      <c r="O151" s="366"/>
      <c r="P151" s="14"/>
    </row>
    <row r="152" spans="1:16" ht="13.5" thickBot="1" x14ac:dyDescent="0.25">
      <c r="A152" s="36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9"/>
    </row>
  </sheetData>
  <sheetProtection algorithmName="SHA-512" hashValue="es0fwpBddcTyE4/CS/dC/TL8hrEHBJuREe6OzxXIw/7Fjg/QBtmLfmvPoPRM3LxEfFRjLDyyeX/3HND0/RcJcg==" saltValue="rSZZAO9c6A8c10wVZwkSEQ==" spinCount="100000" sheet="1" selectLockedCells="1"/>
  <mergeCells count="219">
    <mergeCell ref="M149:O150"/>
    <mergeCell ref="M151:O151"/>
    <mergeCell ref="A41:A75"/>
    <mergeCell ref="E69:O70"/>
    <mergeCell ref="K72:O74"/>
    <mergeCell ref="B76:P77"/>
    <mergeCell ref="F146:G146"/>
    <mergeCell ref="H146:L146"/>
    <mergeCell ref="M146:O146"/>
    <mergeCell ref="F147:G147"/>
    <mergeCell ref="H147:L147"/>
    <mergeCell ref="M147:O147"/>
    <mergeCell ref="F148:G148"/>
    <mergeCell ref="H148:I148"/>
    <mergeCell ref="J148:L148"/>
    <mergeCell ref="M148:O148"/>
    <mergeCell ref="F143:G143"/>
    <mergeCell ref="H143:L143"/>
    <mergeCell ref="M143:O143"/>
    <mergeCell ref="F144:G144"/>
    <mergeCell ref="H144:L144"/>
    <mergeCell ref="M144:O144"/>
    <mergeCell ref="F145:G145"/>
    <mergeCell ref="H145:L145"/>
    <mergeCell ref="M145:O145"/>
    <mergeCell ref="F140:G140"/>
    <mergeCell ref="H140:L140"/>
    <mergeCell ref="M140:O140"/>
    <mergeCell ref="F141:G141"/>
    <mergeCell ref="H141:L141"/>
    <mergeCell ref="M141:O141"/>
    <mergeCell ref="F142:G142"/>
    <mergeCell ref="H142:L142"/>
    <mergeCell ref="M142:O142"/>
    <mergeCell ref="F137:G137"/>
    <mergeCell ref="H137:L137"/>
    <mergeCell ref="M137:O137"/>
    <mergeCell ref="F138:G138"/>
    <mergeCell ref="H138:L138"/>
    <mergeCell ref="M138:O138"/>
    <mergeCell ref="F139:G139"/>
    <mergeCell ref="H139:L139"/>
    <mergeCell ref="M139:O139"/>
    <mergeCell ref="F134:G134"/>
    <mergeCell ref="H134:L134"/>
    <mergeCell ref="M134:O134"/>
    <mergeCell ref="F135:G135"/>
    <mergeCell ref="H135:L135"/>
    <mergeCell ref="M135:O135"/>
    <mergeCell ref="F136:G136"/>
    <mergeCell ref="H136:L136"/>
    <mergeCell ref="M136:O136"/>
    <mergeCell ref="F131:G131"/>
    <mergeCell ref="H131:L131"/>
    <mergeCell ref="M131:O131"/>
    <mergeCell ref="F132:G132"/>
    <mergeCell ref="H132:L132"/>
    <mergeCell ref="M132:O132"/>
    <mergeCell ref="F133:G133"/>
    <mergeCell ref="H133:L133"/>
    <mergeCell ref="M133:O133"/>
    <mergeCell ref="F128:G128"/>
    <mergeCell ref="H128:L128"/>
    <mergeCell ref="M128:O128"/>
    <mergeCell ref="F129:G129"/>
    <mergeCell ref="H129:L129"/>
    <mergeCell ref="M129:O129"/>
    <mergeCell ref="F130:G130"/>
    <mergeCell ref="H130:L130"/>
    <mergeCell ref="M130:O130"/>
    <mergeCell ref="F125:G125"/>
    <mergeCell ref="H125:L125"/>
    <mergeCell ref="M125:O125"/>
    <mergeCell ref="F126:G126"/>
    <mergeCell ref="H126:L126"/>
    <mergeCell ref="M126:O126"/>
    <mergeCell ref="F127:G127"/>
    <mergeCell ref="H127:L127"/>
    <mergeCell ref="M127:O127"/>
    <mergeCell ref="F122:G122"/>
    <mergeCell ref="H122:L122"/>
    <mergeCell ref="M122:O122"/>
    <mergeCell ref="F123:G123"/>
    <mergeCell ref="H123:L123"/>
    <mergeCell ref="M123:O123"/>
    <mergeCell ref="F124:G124"/>
    <mergeCell ref="H124:L124"/>
    <mergeCell ref="M124:O124"/>
    <mergeCell ref="F119:G119"/>
    <mergeCell ref="H119:L119"/>
    <mergeCell ref="M119:O119"/>
    <mergeCell ref="F120:G120"/>
    <mergeCell ref="H120:L120"/>
    <mergeCell ref="M120:O120"/>
    <mergeCell ref="F121:G121"/>
    <mergeCell ref="H121:L121"/>
    <mergeCell ref="M121:O121"/>
    <mergeCell ref="F116:G116"/>
    <mergeCell ref="H116:L116"/>
    <mergeCell ref="M116:O116"/>
    <mergeCell ref="F117:G117"/>
    <mergeCell ref="H117:L117"/>
    <mergeCell ref="M117:O117"/>
    <mergeCell ref="F118:G118"/>
    <mergeCell ref="H118:L118"/>
    <mergeCell ref="M118:O118"/>
    <mergeCell ref="C80:F80"/>
    <mergeCell ref="G80:I80"/>
    <mergeCell ref="B81:I85"/>
    <mergeCell ref="K81:O85"/>
    <mergeCell ref="A87:P87"/>
    <mergeCell ref="C89:F89"/>
    <mergeCell ref="G89:I89"/>
    <mergeCell ref="J89:P89"/>
    <mergeCell ref="B90:P92"/>
    <mergeCell ref="B93:P93"/>
    <mergeCell ref="B94:P94"/>
    <mergeCell ref="B96:P97"/>
    <mergeCell ref="B98:P98"/>
    <mergeCell ref="B99:P100"/>
    <mergeCell ref="B101:P102"/>
    <mergeCell ref="B103:P103"/>
    <mergeCell ref="B104:P105"/>
    <mergeCell ref="J107:O112"/>
    <mergeCell ref="E111:I111"/>
    <mergeCell ref="E112:I112"/>
    <mergeCell ref="E114:O115"/>
    <mergeCell ref="E62:I66"/>
    <mergeCell ref="K62:O66"/>
    <mergeCell ref="I71:J71"/>
    <mergeCell ref="B7:E7"/>
    <mergeCell ref="G7:I7"/>
    <mergeCell ref="K7:P7"/>
    <mergeCell ref="G8:I8"/>
    <mergeCell ref="K8:P8"/>
    <mergeCell ref="A9:P9"/>
    <mergeCell ref="A1:A8"/>
    <mergeCell ref="B1:E3"/>
    <mergeCell ref="F1:J2"/>
    <mergeCell ref="K1:K2"/>
    <mergeCell ref="L1:P1"/>
    <mergeCell ref="L2:O2"/>
    <mergeCell ref="L3:P3"/>
    <mergeCell ref="B4:E6"/>
    <mergeCell ref="F5:P5"/>
    <mergeCell ref="F6:P6"/>
    <mergeCell ref="E14:I14"/>
    <mergeCell ref="J14:K14"/>
    <mergeCell ref="L14:P14"/>
    <mergeCell ref="B15:E15"/>
    <mergeCell ref="F15:P15"/>
    <mergeCell ref="A16:P16"/>
    <mergeCell ref="A10:A15"/>
    <mergeCell ref="B10:D10"/>
    <mergeCell ref="E10:I10"/>
    <mergeCell ref="J10:K10"/>
    <mergeCell ref="L10:P10"/>
    <mergeCell ref="B13:D13"/>
    <mergeCell ref="K13:P13"/>
    <mergeCell ref="B14:D14"/>
    <mergeCell ref="B11:E11"/>
    <mergeCell ref="F11:O11"/>
    <mergeCell ref="B12:D12"/>
    <mergeCell ref="E12:I12"/>
    <mergeCell ref="J12:K12"/>
    <mergeCell ref="L12:P12"/>
    <mergeCell ref="F13:H13"/>
    <mergeCell ref="E52:G52"/>
    <mergeCell ref="H60:O60"/>
    <mergeCell ref="F60:G60"/>
    <mergeCell ref="I52:O52"/>
    <mergeCell ref="I59:O59"/>
    <mergeCell ref="E55:O55"/>
    <mergeCell ref="E54:O54"/>
    <mergeCell ref="E59:H59"/>
    <mergeCell ref="E56:O57"/>
    <mergeCell ref="I51:O51"/>
    <mergeCell ref="C33:O33"/>
    <mergeCell ref="E35:I38"/>
    <mergeCell ref="K35:O38"/>
    <mergeCell ref="A40:P40"/>
    <mergeCell ref="F41:J41"/>
    <mergeCell ref="L41:O41"/>
    <mergeCell ref="A17:A39"/>
    <mergeCell ref="C22:I22"/>
    <mergeCell ref="K22:N22"/>
    <mergeCell ref="O23:P23"/>
    <mergeCell ref="C18:P18"/>
    <mergeCell ref="E50:G50"/>
    <mergeCell ref="E51:G51"/>
    <mergeCell ref="C20:P20"/>
    <mergeCell ref="J26:L26"/>
    <mergeCell ref="J21:L21"/>
    <mergeCell ref="C19:I19"/>
    <mergeCell ref="C21:F21"/>
    <mergeCell ref="K71:O71"/>
    <mergeCell ref="E46:G46"/>
    <mergeCell ref="E47:G47"/>
    <mergeCell ref="E48:G48"/>
    <mergeCell ref="E49:G49"/>
    <mergeCell ref="C17:P17"/>
    <mergeCell ref="I46:O46"/>
    <mergeCell ref="C27:O27"/>
    <mergeCell ref="C28:O28"/>
    <mergeCell ref="C29:O29"/>
    <mergeCell ref="C30:O30"/>
    <mergeCell ref="C31:O31"/>
    <mergeCell ref="C32:O32"/>
    <mergeCell ref="E43:I43"/>
    <mergeCell ref="J43:O43"/>
    <mergeCell ref="E44:O44"/>
    <mergeCell ref="C25:I25"/>
    <mergeCell ref="J25:K25"/>
    <mergeCell ref="L25:P25"/>
    <mergeCell ref="C24:D24"/>
    <mergeCell ref="I47:O47"/>
    <mergeCell ref="I48:O48"/>
    <mergeCell ref="I49:O49"/>
    <mergeCell ref="I50:O50"/>
  </mergeCells>
  <dataValidations count="3">
    <dataValidation type="date" allowBlank="1" showInputMessage="1" showErrorMessage="1" prompt="data w formacie DD.MM.RRRR" sqref="P22 K22:N22" xr:uid="{00000000-0002-0000-0000-000000000000}">
      <formula1>46266</formula1>
      <formula2>46374</formula2>
    </dataValidation>
    <dataValidation allowBlank="1" showInputMessage="1" showErrorMessage="1" prompt="podać numer konta bankowego ( 26 cyfr ) _x000a_w formacie _x000a_11 2222 3333 4444 5555 6666 7777" sqref="E56:O57" xr:uid="{00000000-0002-0000-0000-000001000000}"/>
    <dataValidation type="list" allowBlank="1" showInputMessage="1" showErrorMessage="1" prompt="WYBÓR _x000a_FORMY _x000a_ZATRUDNIENIA" sqref="J26:L26" xr:uid="{00000000-0002-0000-0000-000002000000}">
      <formula1>$U$2:$U$4</formula1>
    </dataValidation>
  </dataValidations>
  <hyperlinks>
    <hyperlink ref="L14" r:id="rId1" xr:uid="{00000000-0004-0000-0000-000000000000}"/>
  </hyperlinks>
  <printOptions horizontalCentered="1" verticalCentered="1"/>
  <pageMargins left="0" right="0" top="0" bottom="0" header="0.31496062992125984" footer="0.31496062992125984"/>
  <pageSetup paperSize="9" scale="65" fitToHeight="2" orientation="portrait" r:id="rId2"/>
  <rowBreaks count="1" manualBreakCount="1">
    <brk id="7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uz_UP </vt:lpstr>
      <vt:lpstr>'uz_UP '!Obszar_wydruku</vt:lpstr>
    </vt:vector>
  </TitlesOfParts>
  <Company>Gwardia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jakubczyk</dc:creator>
  <cp:lastModifiedBy>Piotr Siennicki</cp:lastModifiedBy>
  <cp:lastPrinted>2025-09-02T07:34:43Z</cp:lastPrinted>
  <dcterms:created xsi:type="dcterms:W3CDTF">2000-04-01T12:30:52Z</dcterms:created>
  <dcterms:modified xsi:type="dcterms:W3CDTF">2026-09-02T10:36:13Z</dcterms:modified>
</cp:coreProperties>
</file>