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22935" yWindow="-105" windowWidth="23250" windowHeight="12450" tabRatio="888"/>
  </bookViews>
  <sheets>
    <sheet name="uz student_KW24" sheetId="18" r:id="rId1"/>
  </sheets>
  <definedNames>
    <definedName name="_xlnm.Print_Area" localSheetId="0">'uz student_KW24'!$A$1:$P$143</definedName>
  </definedNames>
  <calcPr calcId="125725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9" i="18"/>
  <c r="T55"/>
  <c r="T23"/>
  <c r="U23" s="1"/>
  <c r="U27" s="1"/>
  <c r="E45"/>
  <c r="E51" s="1"/>
  <c r="E59" s="1"/>
  <c r="V55" l="1"/>
  <c r="V59" s="1"/>
  <c r="U55"/>
  <c r="U59" s="1"/>
  <c r="AA62"/>
  <c r="U58"/>
  <c r="W55"/>
  <c r="X55" s="1"/>
  <c r="V23"/>
  <c r="V27" s="1"/>
  <c r="U26"/>
  <c r="W23"/>
  <c r="X23" s="1"/>
  <c r="J138"/>
  <c r="H138"/>
  <c r="F138"/>
  <c r="E101"/>
  <c r="F77"/>
  <c r="B77"/>
  <c r="J42"/>
  <c r="E42"/>
  <c r="P40"/>
  <c r="P2"/>
  <c r="V58" l="1"/>
  <c r="Z55"/>
  <c r="W59"/>
  <c r="W58"/>
  <c r="Y55"/>
  <c r="V26"/>
  <c r="Z23"/>
  <c r="W27"/>
  <c r="Y23"/>
  <c r="Y58" l="1"/>
  <c r="X62"/>
  <c r="Z59"/>
  <c r="AA55"/>
  <c r="X58"/>
  <c r="X30"/>
  <c r="Y26"/>
  <c r="Z27"/>
  <c r="AA23"/>
  <c r="X26"/>
  <c r="W26"/>
  <c r="AA58" l="1"/>
  <c r="AB55"/>
  <c r="AB23"/>
  <c r="AA30" s="1"/>
  <c r="AB58" l="1"/>
  <c r="Z58"/>
  <c r="T63" s="1"/>
  <c r="AA26"/>
  <c r="AB26"/>
  <c r="Z26"/>
  <c r="T31" l="1"/>
  <c r="E23" s="1"/>
</calcChain>
</file>

<file path=xl/sharedStrings.xml><?xml version="1.0" encoding="utf-8"?>
<sst xmlns="http://schemas.openxmlformats.org/spreadsheetml/2006/main" count="115" uniqueCount="101">
  <si>
    <t>ZLECENIODAWCA</t>
  </si>
  <si>
    <t>Unia Związków Sportowych Warszawy i Mazowsza</t>
  </si>
  <si>
    <t>UMOWA ZLECENIE NR</t>
  </si>
  <si>
    <t>data zawarcia umowy</t>
  </si>
  <si>
    <t>w  Warszawie  pomiędzy  Zleceniodawcą  i  Zleceniobiorcą</t>
  </si>
  <si>
    <t>Reprezentowanym przez:</t>
  </si>
  <si>
    <t>1)</t>
  </si>
  <si>
    <t>Dyrektor</t>
  </si>
  <si>
    <t xml:space="preserve"> - </t>
  </si>
  <si>
    <t>mgr Piotr Śliwiński</t>
  </si>
  <si>
    <t>2)</t>
  </si>
  <si>
    <t>Główny Księgowy</t>
  </si>
  <si>
    <t>Ewa Sujka</t>
  </si>
  <si>
    <t>ZLECENIOBIORCA</t>
  </si>
  <si>
    <t>Nazwisko</t>
  </si>
  <si>
    <t>kowal</t>
  </si>
  <si>
    <t>Imię</t>
  </si>
  <si>
    <t>jan</t>
  </si>
  <si>
    <t xml:space="preserve">Kod  </t>
  </si>
  <si>
    <t>Miejsce zamieszkania</t>
  </si>
  <si>
    <t>Ulica</t>
  </si>
  <si>
    <t>PESEL</t>
  </si>
  <si>
    <t>Adres mailowy</t>
  </si>
  <si>
    <t>Urząd Skarbowy</t>
  </si>
  <si>
    <t>ZAWARTA ZOSTAŁA UMOWA NASTĘPUJĄCEJ TREŚCI</t>
  </si>
  <si>
    <t>Zleceniobiorca zobowiązuje się wymienione w pkt. 1 czynności wykonać w terminie</t>
  </si>
  <si>
    <t>od dnia</t>
  </si>
  <si>
    <t>do dnia</t>
  </si>
  <si>
    <t>Za wykonanie wymienionych w pkt. 1 czynności Zleceniobiorca otrzyma wynagrodzenie brutto w wysokości:</t>
  </si>
  <si>
    <t>słownie :</t>
  </si>
  <si>
    <t>Wypłata wynagrodzenia nastąpi w siedzibie Zlecenidawcy w ciągu</t>
  </si>
  <si>
    <t>dni od złożenia rachunku przez Zleceniobiorcę</t>
  </si>
  <si>
    <t>Postanowienia szczegółowe</t>
  </si>
  <si>
    <t>W przypadku nie wykonania zlecenia w terminie, wykonania go wadliwie lub w sposób nienależyty Zleceniodawca ma prawodo potrącenia wynagrodzenia lub anulowania zlecenia bez odszkodowania</t>
  </si>
  <si>
    <t>Jakiekolwiek zmiany w umowie mogą być dokonane tylko za pisemną zgodą stron. Strony nie mogą powoływać się na ustalenia pozaumowne</t>
  </si>
  <si>
    <t>W sprawach nie objętych tekstem niniejszej umowy mają zastosowanie odpowiednie przepisy Kodeksu Cywilnego</t>
  </si>
  <si>
    <t>Umowę sporządzono w dwóch jednobrzmiących egzemplarzach, po jednym dla każdej ze stron.</t>
  </si>
  <si>
    <t>Główny Księgowy     (podpisy Zleceniodawcy)       Dyrektor</t>
  </si>
  <si>
    <t>Podpis Zleceniobiorcy</t>
  </si>
  <si>
    <t>RACHUNEK DO UMOWY ZLECENIA</t>
  </si>
  <si>
    <t>data wystawienia rachunku</t>
  </si>
  <si>
    <t>wystawił</t>
  </si>
  <si>
    <t>dla</t>
  </si>
  <si>
    <t>UNIA ZWIĄZKÓW SPORTOWYCH WARSZAWY I MAZOWSZA</t>
  </si>
  <si>
    <t>WYNAGRODZENIE BRUTTO</t>
  </si>
  <si>
    <t>Proszę o przekazanie w/w kwoty na moje konto osobiste :</t>
  </si>
  <si>
    <t>ZGODA NA PRZETWARZANIE DANYCH OSOBOWYCH DO CELÓW REALIZACJI STOSUNKU PRACY</t>
  </si>
  <si>
    <t>Zgoda na przetwarzanie danych osobowych</t>
  </si>
  <si>
    <t xml:space="preserve">Ja, </t>
  </si>
  <si>
    <t>wyrażam zgodę na przetwarzanie przez Administratora Danych</t>
  </si>
  <si>
    <t>w celu:</t>
  </si>
  <si>
    <t>realizacji stosunku pracy</t>
  </si>
  <si>
    <t>Zgodnie z art. 13 ust. 1 i ust. 2 Ogólnego rozporządzenia Parlamentu i Rady Unii Europejskiej o ochronie danych osobowych  z dnia 27 kwietnia 2016 r. informuję, iż:</t>
  </si>
  <si>
    <t>- podanie danych osobowych w celu realizacji stosunku pracy jest dobrowolne, lecz niezbędne do celów wykonania przedmiotowej umowy,</t>
  </si>
  <si>
    <t xml:space="preserve">- posiada Pani/Pan prawo dostępu do treści swoich danych i ich sprostowania, usunięcia, ograniczenia przetwarzania, prawo do przenoszenia danych, prawo do cofnięcia zgody w dowolnym momencie bez wpływu na zgodność z prawem przetwarzania, którego dokonano </t>
  </si>
  <si>
    <t>- podane dane będą przetwarzane na podstawie art. 6 ust. 1 pkt a) Ogólnego Rozporządzenia Parlamentu i Rady Unii Europejskiej o ochronie danych osobowych i zgodnie z treścią ogólnego rozporządzenia o ochronie danych;</t>
  </si>
  <si>
    <t>- dane osobowe będą przechowywane przez okres zatrudnienia 10 lat po jego ustaniu,</t>
  </si>
  <si>
    <t>- ma Pan/Pani prawo wniesienia skargi do Prezesa Urzędu Ochrony Danych Osobowych, gdy uzna Pani/Pan, iż przetwarzanie danych osobowych Pani/Pana dotyczących narusza przepisy Ogólnego rozporządzenia Parlamentu i Rady Unii Europejskiej o ochronie danych osobowych z dnia 27 kwietnia 2016 r.</t>
  </si>
  <si>
    <t>podpis Zleceniobiorcy</t>
  </si>
  <si>
    <t xml:space="preserve">(data)             </t>
  </si>
  <si>
    <t>EWIDENCJA GODZIN UMOWY ZLECENIA</t>
  </si>
  <si>
    <t>Dzień miesiąca</t>
  </si>
  <si>
    <t xml:space="preserve">Liczba godzin </t>
  </si>
  <si>
    <t>Uwagi</t>
  </si>
  <si>
    <t>Liczba godzin wykonywania umowy zlecenia ogółem:</t>
  </si>
  <si>
    <t>Stwierdzam, że praca została wykonana</t>
  </si>
  <si>
    <t>nr konta bankowego</t>
  </si>
  <si>
    <t>Wymienioną kwotę otrzymałem</t>
  </si>
  <si>
    <t>słownie zł/gr</t>
  </si>
  <si>
    <t>ZATWIERDZAM DO WYPŁATY KWOTĘ</t>
  </si>
  <si>
    <t xml:space="preserve">* W PRZYPADKU WYPŁATY GOTÓWKOWEJ </t>
  </si>
  <si>
    <t>Podatek i składki zostały odprowadzone do właściwych urzędów w ustawowym terminie, nie wykraczającym poza końcowy termin realizacji zadania określony w umowie</t>
  </si>
  <si>
    <t>mail@mail.com</t>
  </si>
  <si>
    <t>DO WYPŁATY</t>
  </si>
  <si>
    <t xml:space="preserve">Koszt uzyskania przychodu </t>
  </si>
  <si>
    <t xml:space="preserve">Dochód zaokrąglony do pełnego złotego </t>
  </si>
  <si>
    <r>
      <t xml:space="preserve">Podatek </t>
    </r>
    <r>
      <rPr>
        <b/>
        <sz val="10"/>
        <rFont val="Arial"/>
        <family val="2"/>
        <charset val="238"/>
      </rPr>
      <t xml:space="preserve"> 12 %</t>
    </r>
  </si>
  <si>
    <r>
      <t xml:space="preserve">Podatek odprowadzany do US </t>
    </r>
    <r>
      <rPr>
        <i/>
        <sz val="9"/>
        <rFont val="Arial"/>
        <family val="2"/>
        <charset val="238"/>
      </rPr>
      <t>zaokrąglony do pełnego złotego</t>
    </r>
  </si>
  <si>
    <t xml:space="preserve">Składka zdrowotna razem </t>
  </si>
  <si>
    <t>11 2222 3333 4444 5555 6666 7777</t>
  </si>
  <si>
    <t>Czynności - opis</t>
  </si>
  <si>
    <t>Imię ojca</t>
  </si>
  <si>
    <t>Imię matki</t>
  </si>
  <si>
    <t>Nazwisko rodowe</t>
  </si>
  <si>
    <t>Zleceniodawca powierza, a Zleceniobiorca zobowiązuje się do : prowadzenia zajęć treningowych,</t>
  </si>
  <si>
    <t xml:space="preserve">zapewnienia bezpieczeństwa uczestnikom zajęć, oraz zapewnienia  bezpieczeństwa uczestnikom </t>
  </si>
  <si>
    <r>
      <t xml:space="preserve">sprawowania opieki nad uczestnikami w zakresie higieny,zdrowia, oraz innych czynności opiekuńczych </t>
    </r>
    <r>
      <rPr>
        <b/>
        <u/>
        <sz val="11"/>
        <rFont val="Arial CE"/>
        <charset val="238"/>
      </rPr>
      <t>podczas konsultacji szkoleniowych KW</t>
    </r>
  </si>
  <si>
    <t>podpis przyjmującego pracę / trener koordynator / OZS / PZS / klub wiodący</t>
  </si>
  <si>
    <t>t.zl</t>
  </si>
  <si>
    <t>s.zl</t>
  </si>
  <si>
    <t>d.zl</t>
  </si>
  <si>
    <t>j.zl</t>
  </si>
  <si>
    <t>11-15.zl</t>
  </si>
  <si>
    <t>d.gr</t>
  </si>
  <si>
    <t>j.gr</t>
  </si>
  <si>
    <t>11-15.gr</t>
  </si>
  <si>
    <t>02-801 Warszawa, ul.Puławska 405                      REGON 146441188 NIP 521-36-41-292                       tel  530-907-003</t>
  </si>
  <si>
    <t>02-801 Warszawa , ul.Puławska 405</t>
  </si>
  <si>
    <t>Osobowych – Unia Związków Sportowych Warszawy i Mazowsza z siedzibą w Warszawie, ul. Puławska 405 02-801 Warszawa, zarejestrowaną w Krajowym Rejestrze Sądowym pod nr 0000442865, e-mail: sekretariat@uniasport.pl, tel. +48 530 907 003 (dalej: Administrator), moich danych osobowych zawartych w kwestionariuszu osobowym oraz umowie cywilno prawnej</t>
  </si>
  <si>
    <t>KW 24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</si>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</sst>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00000000000"/>
    <numFmt numFmtId="165" formatCode="#,##0.00\ &quot;zł&quot;"/>
    <numFmt numFmtId="166" formatCode="00\-000"/>
  </numFmts>
  <fonts count="5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b/>
      <sz val="16"/>
      <color rgb="FFFFFFFF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i/>
      <sz val="8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sz val="16"/>
      <name val="Arial CE"/>
      <charset val="238"/>
    </font>
    <font>
      <sz val="14"/>
      <name val="Arial CE"/>
      <charset val="238"/>
    </font>
    <font>
      <b/>
      <sz val="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u/>
      <sz val="10"/>
      <color rgb="FF0000FF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i/>
      <sz val="12"/>
      <name val="Arial CE"/>
      <family val="2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b/>
      <sz val="12"/>
      <color rgb="FFFFFFFF"/>
      <name val="Arial CE"/>
      <family val="2"/>
      <charset val="238"/>
    </font>
    <font>
      <sz val="11"/>
      <name val="Calibri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4"/>
      <name val="Calibri"/>
      <family val="2"/>
      <charset val="238"/>
    </font>
    <font>
      <b/>
      <sz val="20"/>
      <name val="Calibri"/>
      <family val="2"/>
      <charset val="238"/>
    </font>
    <font>
      <sz val="8"/>
      <name val="Arial CE"/>
      <charset val="238"/>
    </font>
    <font>
      <i/>
      <sz val="7"/>
      <name val="Arial CE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7"/>
      <name val="Arial CE"/>
      <charset val="238"/>
    </font>
    <font>
      <b/>
      <i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u/>
      <sz val="11"/>
      <name val="Arial CE"/>
      <charset val="238"/>
    </font>
    <font>
      <sz val="28"/>
      <name val="Arial CE"/>
      <charset val="238"/>
    </font>
    <font>
      <b/>
      <sz val="16"/>
      <name val="Arial CE"/>
      <charset val="238"/>
    </font>
    <font>
      <sz val="36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20"/>
      <name val="Arial CE"/>
      <charset val="238"/>
    </font>
    <font>
      <b/>
      <u/>
      <sz val="14"/>
      <name val="Arial CE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 CE"/>
      <charset val="238"/>
    </font>
    <font>
      <sz val="14"/>
      <name val="Calibri"/>
      <family val="2"/>
      <charset val="238"/>
    </font>
    <font>
      <u/>
      <sz val="14"/>
      <name val="Arial CE"/>
      <charset val="238"/>
    </font>
    <font>
      <i/>
      <sz val="14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8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F0F0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15">
    <xf numFmtId="0" fontId="0" fillId="0" borderId="0" xfId="0"/>
    <xf numFmtId="0" fontId="1" fillId="0" borderId="0" xfId="0" applyFont="1"/>
    <xf numFmtId="14" fontId="5" fillId="0" borderId="14" xfId="0" applyNumberFormat="1" applyFont="1" applyBorder="1" applyAlignment="1">
      <alignment horizontal="center"/>
    </xf>
    <xf numFmtId="0" fontId="9" fillId="5" borderId="16" xfId="0" applyFont="1" applyFill="1" applyBorder="1"/>
    <xf numFmtId="0" fontId="12" fillId="0" borderId="13" xfId="0" applyFont="1" applyBorder="1"/>
    <xf numFmtId="0" fontId="1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1" fillId="0" borderId="21" xfId="0" applyFont="1" applyBorder="1"/>
    <xf numFmtId="0" fontId="12" fillId="0" borderId="21" xfId="0" applyFont="1" applyBorder="1"/>
    <xf numFmtId="0" fontId="1" fillId="0" borderId="21" xfId="0" applyFont="1" applyBorder="1" applyAlignment="1">
      <alignment horizontal="center"/>
    </xf>
    <xf numFmtId="0" fontId="1" fillId="6" borderId="0" xfId="0" applyFont="1" applyFill="1"/>
    <xf numFmtId="0" fontId="5" fillId="0" borderId="37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14" fillId="0" borderId="21" xfId="0" applyNumberFormat="1" applyFont="1" applyBorder="1"/>
    <xf numFmtId="0" fontId="15" fillId="0" borderId="35" xfId="0" applyFont="1" applyBorder="1" applyAlignment="1">
      <alignment horizontal="right"/>
    </xf>
    <xf numFmtId="0" fontId="15" fillId="0" borderId="3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8" fillId="0" borderId="16" xfId="0" applyFont="1" applyBorder="1" applyAlignment="1">
      <alignment vertical="center" wrapText="1"/>
    </xf>
    <xf numFmtId="0" fontId="1" fillId="0" borderId="16" xfId="0" applyFont="1" applyBorder="1"/>
    <xf numFmtId="0" fontId="1" fillId="0" borderId="30" xfId="0" applyFont="1" applyBorder="1"/>
    <xf numFmtId="0" fontId="25" fillId="0" borderId="11" xfId="0" applyFont="1" applyBorder="1" applyAlignment="1">
      <alignment vertical="center"/>
    </xf>
    <xf numFmtId="14" fontId="14" fillId="0" borderId="30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43" xfId="0" applyFont="1" applyBorder="1"/>
    <xf numFmtId="0" fontId="1" fillId="0" borderId="44" xfId="0" applyFont="1" applyBorder="1"/>
    <xf numFmtId="0" fontId="26" fillId="0" borderId="44" xfId="0" applyFont="1" applyBorder="1"/>
    <xf numFmtId="0" fontId="26" fillId="0" borderId="16" xfId="0" applyFont="1" applyBorder="1" applyAlignment="1">
      <alignment wrapText="1"/>
    </xf>
    <xf numFmtId="0" fontId="18" fillId="0" borderId="0" xfId="0" applyFont="1"/>
    <xf numFmtId="0" fontId="18" fillId="5" borderId="0" xfId="0" applyFont="1" applyFill="1"/>
    <xf numFmtId="0" fontId="26" fillId="0" borderId="44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44" xfId="0" applyFont="1" applyBorder="1" applyAlignment="1">
      <alignment wrapText="1"/>
    </xf>
    <xf numFmtId="0" fontId="0" fillId="0" borderId="50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6" fillId="0" borderId="0" xfId="0" applyFont="1"/>
    <xf numFmtId="0" fontId="1" fillId="0" borderId="52" xfId="0" applyFont="1" applyBorder="1" applyAlignment="1">
      <alignment horizontal="center"/>
    </xf>
    <xf numFmtId="0" fontId="15" fillId="0" borderId="16" xfId="0" applyFont="1" applyBorder="1" applyAlignment="1">
      <alignment vertical="center"/>
    </xf>
    <xf numFmtId="0" fontId="12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1" fillId="0" borderId="54" xfId="0" applyFont="1" applyBorder="1" applyAlignment="1">
      <alignment horizontal="center"/>
    </xf>
    <xf numFmtId="0" fontId="31" fillId="0" borderId="5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9" xfId="0" applyFont="1" applyBorder="1"/>
    <xf numFmtId="0" fontId="15" fillId="0" borderId="0" xfId="0" applyFont="1" applyAlignment="1">
      <alignment vertical="center"/>
    </xf>
    <xf numFmtId="0" fontId="1" fillId="5" borderId="0" xfId="0" applyFont="1" applyFill="1" applyBorder="1"/>
    <xf numFmtId="0" fontId="8" fillId="5" borderId="0" xfId="0" applyFont="1" applyFill="1" applyBorder="1"/>
    <xf numFmtId="0" fontId="9" fillId="5" borderId="0" xfId="0" applyFont="1" applyFill="1" applyBorder="1"/>
    <xf numFmtId="0" fontId="1" fillId="0" borderId="0" xfId="0" applyFont="1" applyBorder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14" fontId="16" fillId="7" borderId="5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5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/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5" fontId="14" fillId="0" borderId="35" xfId="0" applyNumberFormat="1" applyFont="1" applyBorder="1" applyAlignment="1">
      <alignment horizontal="center"/>
    </xf>
    <xf numFmtId="0" fontId="1" fillId="0" borderId="0" xfId="0" applyFont="1" applyAlignment="1"/>
    <xf numFmtId="0" fontId="43" fillId="0" borderId="0" xfId="0" applyFont="1"/>
    <xf numFmtId="0" fontId="15" fillId="0" borderId="0" xfId="0" applyFont="1" applyFill="1" applyAlignment="1">
      <alignment vertical="center"/>
    </xf>
    <xf numFmtId="0" fontId="43" fillId="0" borderId="0" xfId="0" applyFont="1" applyFill="1" applyBorder="1"/>
    <xf numFmtId="49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/>
    <xf numFmtId="165" fontId="34" fillId="0" borderId="0" xfId="0" applyNumberFormat="1" applyFont="1" applyFill="1" applyBorder="1" applyAlignment="1"/>
    <xf numFmtId="44" fontId="34" fillId="0" borderId="0" xfId="0" applyNumberFormat="1" applyFont="1" applyFill="1" applyBorder="1" applyAlignment="1"/>
    <xf numFmtId="42" fontId="34" fillId="0" borderId="0" xfId="0" applyNumberFormat="1" applyFont="1" applyFill="1" applyBorder="1" applyAlignment="1"/>
    <xf numFmtId="42" fontId="34" fillId="0" borderId="0" xfId="0" applyNumberFormat="1" applyFont="1" applyBorder="1" applyAlignment="1"/>
    <xf numFmtId="44" fontId="34" fillId="0" borderId="0" xfId="0" applyNumberFormat="1" applyFont="1" applyBorder="1" applyAlignment="1"/>
    <xf numFmtId="0" fontId="36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9" fillId="9" borderId="5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0" fontId="0" fillId="0" borderId="0" xfId="0" applyFont="1" applyBorder="1" applyAlignment="1"/>
    <xf numFmtId="0" fontId="26" fillId="0" borderId="0" xfId="0" applyFont="1" applyBorder="1"/>
    <xf numFmtId="0" fontId="45" fillId="0" borderId="0" xfId="0" applyFont="1" applyFill="1" applyBorder="1" applyAlignment="1"/>
    <xf numFmtId="0" fontId="4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4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/>
    <xf numFmtId="0" fontId="44" fillId="0" borderId="0" xfId="0" applyFont="1" applyFill="1" applyBorder="1" applyAlignment="1"/>
    <xf numFmtId="0" fontId="44" fillId="0" borderId="0" xfId="0" applyFont="1" applyFill="1" applyBorder="1" applyAlignment="1">
      <alignment horizontal="right"/>
    </xf>
    <xf numFmtId="49" fontId="44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/>
    <xf numFmtId="0" fontId="43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protection locked="0"/>
    </xf>
    <xf numFmtId="49" fontId="43" fillId="0" borderId="0" xfId="0" applyNumberFormat="1" applyFont="1" applyFill="1" applyBorder="1" applyAlignment="1" applyProtection="1">
      <protection locked="0"/>
    </xf>
    <xf numFmtId="0" fontId="39" fillId="0" borderId="0" xfId="0" applyFont="1" applyFill="1" applyBorder="1"/>
    <xf numFmtId="0" fontId="44" fillId="0" borderId="0" xfId="0" applyFont="1" applyFill="1" applyBorder="1" applyProtection="1">
      <protection locked="0"/>
    </xf>
    <xf numFmtId="0" fontId="46" fillId="0" borderId="0" xfId="0" applyFont="1" applyFill="1" applyBorder="1"/>
    <xf numFmtId="0" fontId="43" fillId="0" borderId="0" xfId="0" applyFont="1" applyFill="1" applyBorder="1" applyAlignment="1"/>
    <xf numFmtId="14" fontId="43" fillId="0" borderId="0" xfId="0" applyNumberFormat="1" applyFont="1" applyFill="1" applyBorder="1" applyAlignment="1"/>
    <xf numFmtId="0" fontId="0" fillId="0" borderId="0" xfId="0" applyFill="1" applyBorder="1"/>
    <xf numFmtId="0" fontId="1" fillId="0" borderId="0" xfId="0" applyFont="1" applyFill="1" applyBorder="1" applyAlignment="1" applyProtection="1">
      <protection locked="0"/>
    </xf>
    <xf numFmtId="0" fontId="42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41" fillId="0" borderId="0" xfId="0" applyFont="1" applyFill="1" applyBorder="1"/>
    <xf numFmtId="0" fontId="11" fillId="0" borderId="0" xfId="0" applyFont="1" applyFill="1" applyBorder="1"/>
    <xf numFmtId="0" fontId="26" fillId="0" borderId="44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5" fillId="0" borderId="30" xfId="0" applyFont="1" applyFill="1" applyBorder="1" applyAlignment="1" applyProtection="1">
      <alignment horizontal="center"/>
      <protection locked="0"/>
    </xf>
    <xf numFmtId="166" fontId="49" fillId="7" borderId="21" xfId="0" applyNumberFormat="1" applyFont="1" applyFill="1" applyBorder="1" applyAlignment="1" applyProtection="1">
      <alignment horizontal="center"/>
      <protection locked="0"/>
    </xf>
    <xf numFmtId="0" fontId="49" fillId="7" borderId="53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/>
    <xf numFmtId="165" fontId="14" fillId="0" borderId="0" xfId="0" applyNumberFormat="1" applyFont="1" applyFill="1" applyBorder="1" applyAlignment="1"/>
    <xf numFmtId="165" fontId="38" fillId="0" borderId="0" xfId="0" applyNumberFormat="1" applyFont="1" applyFill="1" applyBorder="1" applyAlignment="1"/>
    <xf numFmtId="0" fontId="0" fillId="16" borderId="0" xfId="0" applyFill="1"/>
    <xf numFmtId="2" fontId="1" fillId="16" borderId="0" xfId="0" applyNumberFormat="1" applyFont="1" applyFill="1"/>
    <xf numFmtId="0" fontId="1" fillId="16" borderId="0" xfId="0" applyFont="1" applyFill="1"/>
    <xf numFmtId="165" fontId="1" fillId="16" borderId="0" xfId="0" applyNumberFormat="1" applyFont="1" applyFill="1"/>
    <xf numFmtId="0" fontId="5" fillId="0" borderId="13" xfId="0" applyFont="1" applyBorder="1" applyAlignment="1" applyProtection="1">
      <alignment horizontal="left"/>
    </xf>
    <xf numFmtId="0" fontId="5" fillId="0" borderId="63" xfId="0" applyFont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165" fontId="34" fillId="0" borderId="53" xfId="0" applyNumberFormat="1" applyFont="1" applyBorder="1" applyAlignment="1">
      <alignment horizontal="center"/>
    </xf>
    <xf numFmtId="42" fontId="34" fillId="0" borderId="53" xfId="0" applyNumberFormat="1" applyFont="1" applyBorder="1" applyAlignment="1">
      <alignment horizontal="center"/>
    </xf>
    <xf numFmtId="0" fontId="35" fillId="0" borderId="53" xfId="0" applyFont="1" applyFill="1" applyBorder="1" applyAlignment="1">
      <alignment horizontal="left" vertical="center"/>
    </xf>
    <xf numFmtId="44" fontId="34" fillId="0" borderId="53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vertical="center" wrapText="1"/>
    </xf>
    <xf numFmtId="0" fontId="22" fillId="5" borderId="21" xfId="0" applyFont="1" applyFill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left" vertical="center" wrapText="1"/>
    </xf>
    <xf numFmtId="49" fontId="26" fillId="0" borderId="44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top" wrapText="1"/>
    </xf>
    <xf numFmtId="49" fontId="26" fillId="0" borderId="16" xfId="0" applyNumberFormat="1" applyFont="1" applyBorder="1" applyAlignment="1">
      <alignment horizontal="left" vertical="top" wrapText="1"/>
    </xf>
    <xf numFmtId="0" fontId="26" fillId="0" borderId="44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15" fillId="4" borderId="21" xfId="0" applyFont="1" applyFill="1" applyBorder="1" applyAlignment="1">
      <alignment horizontal="right"/>
    </xf>
    <xf numFmtId="0" fontId="15" fillId="4" borderId="21" xfId="0" applyFont="1" applyFill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6" fillId="0" borderId="4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1" fillId="7" borderId="48" xfId="0" applyFont="1" applyFill="1" applyBorder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 applyProtection="1">
      <alignment horizontal="center"/>
      <protection locked="0"/>
    </xf>
    <xf numFmtId="0" fontId="0" fillId="7" borderId="48" xfId="0" applyFill="1" applyBorder="1" applyAlignment="1" applyProtection="1">
      <alignment horizontal="center"/>
      <protection locked="0"/>
    </xf>
    <xf numFmtId="0" fontId="0" fillId="7" borderId="51" xfId="0" applyFill="1" applyBorder="1" applyAlignment="1" applyProtection="1">
      <alignment horizontal="center"/>
      <protection locked="0"/>
    </xf>
    <xf numFmtId="14" fontId="50" fillId="0" borderId="21" xfId="0" applyNumberFormat="1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wrapText="1"/>
    </xf>
    <xf numFmtId="0" fontId="31" fillId="0" borderId="47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" fillId="7" borderId="53" xfId="0" applyFont="1" applyFill="1" applyBorder="1" applyAlignment="1" applyProtection="1">
      <alignment horizontal="center"/>
      <protection locked="0"/>
    </xf>
    <xf numFmtId="0" fontId="1" fillId="7" borderId="26" xfId="0" applyFont="1" applyFill="1" applyBorder="1" applyAlignment="1" applyProtection="1">
      <alignment horizontal="center"/>
      <protection locked="0"/>
    </xf>
    <xf numFmtId="0" fontId="1" fillId="7" borderId="13" xfId="0" applyFont="1" applyFill="1" applyBorder="1" applyAlignment="1" applyProtection="1">
      <alignment horizontal="center"/>
      <protection locked="0"/>
    </xf>
    <xf numFmtId="0" fontId="1" fillId="7" borderId="38" xfId="0" applyFont="1" applyFill="1" applyBorder="1" applyAlignment="1" applyProtection="1">
      <alignment horizontal="center"/>
      <protection locked="0"/>
    </xf>
    <xf numFmtId="0" fontId="0" fillId="7" borderId="53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24" fillId="15" borderId="4" xfId="0" applyFont="1" applyFill="1" applyBorder="1" applyAlignment="1">
      <alignment horizontal="center"/>
    </xf>
    <xf numFmtId="0" fontId="24" fillId="15" borderId="3" xfId="0" applyFont="1" applyFill="1" applyBorder="1" applyAlignment="1">
      <alignment horizontal="center"/>
    </xf>
    <xf numFmtId="0" fontId="24" fillId="15" borderId="6" xfId="0" applyFont="1" applyFill="1" applyBorder="1" applyAlignment="1">
      <alignment horizontal="center"/>
    </xf>
    <xf numFmtId="0" fontId="24" fillId="15" borderId="44" xfId="0" applyFont="1" applyFill="1" applyBorder="1" applyAlignment="1">
      <alignment horizontal="center"/>
    </xf>
    <xf numFmtId="0" fontId="24" fillId="15" borderId="0" xfId="0" applyFont="1" applyFill="1" applyBorder="1" applyAlignment="1">
      <alignment horizontal="center"/>
    </xf>
    <xf numFmtId="0" fontId="24" fillId="15" borderId="16" xfId="0" applyFont="1" applyFill="1" applyBorder="1" applyAlignment="1">
      <alignment horizontal="center"/>
    </xf>
    <xf numFmtId="0" fontId="24" fillId="15" borderId="9" xfId="0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4" fillId="15" borderId="43" xfId="0" applyFont="1" applyFill="1" applyBorder="1" applyAlignment="1">
      <alignment horizontal="center"/>
    </xf>
    <xf numFmtId="0" fontId="15" fillId="4" borderId="26" xfId="0" applyFont="1" applyFill="1" applyBorder="1" applyAlignment="1">
      <alignment horizontal="right"/>
    </xf>
    <xf numFmtId="0" fontId="15" fillId="4" borderId="13" xfId="0" applyFont="1" applyFill="1" applyBorder="1" applyAlignment="1">
      <alignment horizontal="right"/>
    </xf>
    <xf numFmtId="0" fontId="15" fillId="4" borderId="13" xfId="0" applyFont="1" applyFill="1" applyBorder="1" applyAlignment="1">
      <alignment horizontal="left"/>
    </xf>
    <xf numFmtId="0" fontId="15" fillId="4" borderId="38" xfId="0" applyFont="1" applyFill="1" applyBorder="1" applyAlignment="1">
      <alignment horizontal="left"/>
    </xf>
    <xf numFmtId="0" fontId="27" fillId="0" borderId="35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4" fillId="10" borderId="35" xfId="0" applyFont="1" applyFill="1" applyBorder="1" applyAlignment="1">
      <alignment horizontal="center" vertical="center"/>
    </xf>
    <xf numFmtId="0" fontId="24" fillId="10" borderId="36" xfId="0" applyFont="1" applyFill="1" applyBorder="1" applyAlignment="1">
      <alignment horizontal="center" vertical="center"/>
    </xf>
    <xf numFmtId="0" fontId="31" fillId="10" borderId="35" xfId="0" applyFont="1" applyFill="1" applyBorder="1" applyAlignment="1">
      <alignment horizontal="left"/>
    </xf>
    <xf numFmtId="0" fontId="31" fillId="10" borderId="32" xfId="0" applyFont="1" applyFill="1" applyBorder="1" applyAlignment="1">
      <alignment horizontal="left"/>
    </xf>
    <xf numFmtId="0" fontId="37" fillId="0" borderId="32" xfId="0" applyFont="1" applyBorder="1" applyAlignment="1">
      <alignment horizontal="left"/>
    </xf>
    <xf numFmtId="0" fontId="37" fillId="0" borderId="36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8" fillId="11" borderId="32" xfId="0" applyFont="1" applyFill="1" applyBorder="1" applyAlignment="1">
      <alignment horizontal="center"/>
    </xf>
    <xf numFmtId="0" fontId="8" fillId="11" borderId="36" xfId="0" applyFont="1" applyFill="1" applyBorder="1" applyAlignment="1">
      <alignment horizontal="center"/>
    </xf>
    <xf numFmtId="0" fontId="31" fillId="5" borderId="57" xfId="0" applyFont="1" applyFill="1" applyBorder="1" applyAlignment="1">
      <alignment horizontal="left"/>
    </xf>
    <xf numFmtId="0" fontId="31" fillId="5" borderId="58" xfId="0" applyFont="1" applyFill="1" applyBorder="1" applyAlignment="1">
      <alignment horizontal="left"/>
    </xf>
    <xf numFmtId="0" fontId="31" fillId="5" borderId="59" xfId="0" applyFont="1" applyFill="1" applyBorder="1" applyAlignment="1">
      <alignment horizontal="left"/>
    </xf>
    <xf numFmtId="0" fontId="14" fillId="5" borderId="60" xfId="0" applyFont="1" applyFill="1" applyBorder="1" applyAlignment="1">
      <alignment horizontal="center" vertical="center"/>
    </xf>
    <xf numFmtId="0" fontId="14" fillId="5" borderId="61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left" vertical="center"/>
    </xf>
    <xf numFmtId="165" fontId="13" fillId="9" borderId="35" xfId="0" applyNumberFormat="1" applyFont="1" applyFill="1" applyBorder="1" applyAlignment="1">
      <alignment horizontal="right" vertical="center"/>
    </xf>
    <xf numFmtId="44" fontId="13" fillId="9" borderId="36" xfId="0" applyNumberFormat="1" applyFont="1" applyFill="1" applyBorder="1" applyAlignment="1">
      <alignment horizontal="right" vertical="center"/>
    </xf>
    <xf numFmtId="0" fontId="5" fillId="9" borderId="35" xfId="0" applyFont="1" applyFill="1" applyBorder="1" applyAlignment="1">
      <alignment horizontal="left" vertical="center"/>
    </xf>
    <xf numFmtId="0" fontId="5" fillId="9" borderId="32" xfId="0" applyFont="1" applyFill="1" applyBorder="1" applyAlignment="1">
      <alignment horizontal="left" vertical="center"/>
    </xf>
    <xf numFmtId="0" fontId="5" fillId="9" borderId="36" xfId="0" applyFont="1" applyFill="1" applyBorder="1" applyAlignment="1">
      <alignment horizontal="left" vertical="center"/>
    </xf>
    <xf numFmtId="165" fontId="13" fillId="9" borderId="35" xfId="0" applyNumberFormat="1" applyFont="1" applyFill="1" applyBorder="1" applyAlignment="1" applyProtection="1">
      <alignment horizontal="right" vertical="center"/>
    </xf>
    <xf numFmtId="44" fontId="13" fillId="9" borderId="36" xfId="0" applyNumberFormat="1" applyFont="1" applyFill="1" applyBorder="1" applyAlignment="1" applyProtection="1">
      <alignment horizontal="right" vertical="center"/>
    </xf>
    <xf numFmtId="0" fontId="28" fillId="9" borderId="53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29" xfId="0" applyFont="1" applyFill="1" applyBorder="1" applyAlignment="1">
      <alignment horizontal="center" vertical="center" textRotation="9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164" fontId="52" fillId="7" borderId="35" xfId="0" applyNumberFormat="1" applyFont="1" applyFill="1" applyBorder="1" applyAlignment="1" applyProtection="1">
      <alignment horizontal="center"/>
      <protection locked="0"/>
    </xf>
    <xf numFmtId="164" fontId="52" fillId="7" borderId="32" xfId="0" applyNumberFormat="1" applyFont="1" applyFill="1" applyBorder="1" applyAlignment="1" applyProtection="1">
      <alignment horizontal="center"/>
      <protection locked="0"/>
    </xf>
    <xf numFmtId="164" fontId="52" fillId="7" borderId="36" xfId="0" applyNumberFormat="1" applyFont="1" applyFill="1" applyBorder="1" applyAlignment="1" applyProtection="1">
      <alignment horizontal="center"/>
      <protection locked="0"/>
    </xf>
    <xf numFmtId="0" fontId="14" fillId="0" borderId="35" xfId="0" applyFont="1" applyBorder="1"/>
    <xf numFmtId="0" fontId="14" fillId="0" borderId="36" xfId="0" applyFont="1" applyBorder="1"/>
    <xf numFmtId="0" fontId="51" fillId="7" borderId="35" xfId="1" applyNumberFormat="1" applyFont="1" applyFill="1" applyBorder="1" applyAlignment="1" applyProtection="1">
      <alignment horizontal="center"/>
      <protection locked="0"/>
    </xf>
    <xf numFmtId="0" fontId="52" fillId="7" borderId="32" xfId="0" applyNumberFormat="1" applyFont="1" applyFill="1" applyBorder="1" applyAlignment="1" applyProtection="1">
      <alignment horizontal="center"/>
      <protection locked="0"/>
    </xf>
    <xf numFmtId="0" fontId="52" fillId="7" borderId="33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Border="1"/>
    <xf numFmtId="0" fontId="5" fillId="0" borderId="13" xfId="0" applyFont="1" applyBorder="1"/>
    <xf numFmtId="0" fontId="5" fillId="0" borderId="38" xfId="0" applyFont="1" applyBorder="1"/>
    <xf numFmtId="0" fontId="49" fillId="7" borderId="35" xfId="0" applyNumberFormat="1" applyFont="1" applyFill="1" applyBorder="1" applyAlignment="1" applyProtection="1">
      <alignment horizontal="center"/>
      <protection locked="0"/>
    </xf>
    <xf numFmtId="0" fontId="49" fillId="7" borderId="32" xfId="0" applyNumberFormat="1" applyFont="1" applyFill="1" applyBorder="1" applyAlignment="1" applyProtection="1">
      <alignment horizontal="center"/>
      <protection locked="0"/>
    </xf>
    <xf numFmtId="0" fontId="49" fillId="7" borderId="33" xfId="0" applyNumberFormat="1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>
      <alignment horizontal="center" vertical="center" textRotation="90"/>
    </xf>
    <xf numFmtId="0" fontId="14" fillId="0" borderId="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5" fillId="7" borderId="26" xfId="0" applyFont="1" applyFill="1" applyBorder="1" applyAlignment="1" applyProtection="1">
      <alignment horizontal="center"/>
      <protection locked="0"/>
    </xf>
    <xf numFmtId="0" fontId="15" fillId="7" borderId="32" xfId="0" applyFont="1" applyFill="1" applyBorder="1" applyAlignment="1" applyProtection="1">
      <alignment horizontal="center"/>
      <protection locked="0"/>
    </xf>
    <xf numFmtId="0" fontId="15" fillId="7" borderId="36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5" fillId="7" borderId="35" xfId="0" applyFont="1" applyFill="1" applyBorder="1" applyAlignment="1" applyProtection="1">
      <alignment horizontal="center"/>
      <protection locked="0"/>
    </xf>
    <xf numFmtId="0" fontId="15" fillId="7" borderId="33" xfId="0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49" fillId="7" borderId="20" xfId="0" applyFont="1" applyFill="1" applyBorder="1" applyAlignment="1" applyProtection="1">
      <alignment horizontal="center"/>
      <protection locked="0"/>
    </xf>
    <xf numFmtId="0" fontId="49" fillId="7" borderId="21" xfId="0" applyFont="1" applyFill="1" applyBorder="1" applyAlignment="1" applyProtection="1">
      <alignment horizontal="center"/>
      <protection locked="0"/>
    </xf>
    <xf numFmtId="0" fontId="49" fillId="7" borderId="30" xfId="0" applyFont="1" applyFill="1" applyBorder="1" applyAlignment="1" applyProtection="1">
      <alignment horizontal="center"/>
      <protection locked="0"/>
    </xf>
    <xf numFmtId="0" fontId="14" fillId="0" borderId="35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49" fillId="12" borderId="26" xfId="0" applyFont="1" applyFill="1" applyBorder="1" applyAlignment="1" applyProtection="1">
      <alignment horizontal="center"/>
      <protection locked="0"/>
    </xf>
    <xf numFmtId="0" fontId="49" fillId="12" borderId="13" xfId="0" applyFont="1" applyFill="1" applyBorder="1" applyAlignment="1" applyProtection="1">
      <alignment horizontal="center"/>
      <protection locked="0"/>
    </xf>
    <xf numFmtId="0" fontId="49" fillId="12" borderId="32" xfId="0" applyFont="1" applyFill="1" applyBorder="1" applyAlignment="1" applyProtection="1">
      <alignment horizontal="center"/>
      <protection locked="0"/>
    </xf>
    <xf numFmtId="0" fontId="49" fillId="12" borderId="36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9" fillId="7" borderId="35" xfId="0" applyFont="1" applyFill="1" applyBorder="1" applyAlignment="1" applyProtection="1">
      <alignment horizontal="center"/>
      <protection locked="0"/>
    </xf>
    <xf numFmtId="0" fontId="49" fillId="7" borderId="32" xfId="0" applyFont="1" applyFill="1" applyBorder="1" applyAlignment="1" applyProtection="1">
      <alignment horizontal="center"/>
      <protection locked="0"/>
    </xf>
    <xf numFmtId="0" fontId="49" fillId="7" borderId="36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5" fillId="8" borderId="9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4" fontId="20" fillId="7" borderId="35" xfId="0" applyNumberFormat="1" applyFont="1" applyFill="1" applyBorder="1" applyAlignment="1" applyProtection="1">
      <alignment horizontal="center"/>
      <protection locked="0"/>
    </xf>
    <xf numFmtId="14" fontId="20" fillId="7" borderId="32" xfId="0" applyNumberFormat="1" applyFont="1" applyFill="1" applyBorder="1" applyAlignment="1" applyProtection="1">
      <alignment horizontal="center"/>
      <protection locked="0"/>
    </xf>
    <xf numFmtId="14" fontId="20" fillId="7" borderId="36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left"/>
    </xf>
    <xf numFmtId="165" fontId="14" fillId="13" borderId="42" xfId="0" applyNumberFormat="1" applyFont="1" applyFill="1" applyBorder="1" applyAlignment="1" applyProtection="1">
      <alignment horizontal="center"/>
      <protection locked="0"/>
    </xf>
    <xf numFmtId="0" fontId="0" fillId="13" borderId="47" xfId="0" applyFill="1" applyBorder="1" applyProtection="1">
      <protection locked="0"/>
    </xf>
    <xf numFmtId="49" fontId="10" fillId="7" borderId="4" xfId="0" applyNumberFormat="1" applyFont="1" applyFill="1" applyBorder="1" applyAlignment="1" applyProtection="1">
      <alignment horizontal="center"/>
      <protection locked="0"/>
    </xf>
    <xf numFmtId="49" fontId="10" fillId="7" borderId="3" xfId="0" applyNumberFormat="1" applyFont="1" applyFill="1" applyBorder="1" applyAlignment="1" applyProtection="1">
      <alignment horizontal="center"/>
      <protection locked="0"/>
    </xf>
    <xf numFmtId="49" fontId="10" fillId="7" borderId="6" xfId="0" applyNumberFormat="1" applyFont="1" applyFill="1" applyBorder="1" applyAlignment="1" applyProtection="1">
      <alignment horizontal="center"/>
      <protection locked="0"/>
    </xf>
    <xf numFmtId="49" fontId="10" fillId="7" borderId="9" xfId="0" applyNumberFormat="1" applyFont="1" applyFill="1" applyBorder="1" applyAlignment="1" applyProtection="1">
      <alignment horizontal="center"/>
      <protection locked="0"/>
    </xf>
    <xf numFmtId="49" fontId="10" fillId="7" borderId="10" xfId="0" applyNumberFormat="1" applyFont="1" applyFill="1" applyBorder="1" applyAlignment="1" applyProtection="1">
      <alignment horizontal="center"/>
      <protection locked="0"/>
    </xf>
    <xf numFmtId="49" fontId="10" fillId="7" borderId="43" xfId="0" applyNumberFormat="1" applyFont="1" applyFill="1" applyBorder="1" applyAlignment="1" applyProtection="1">
      <alignment horizontal="center"/>
      <protection locked="0"/>
    </xf>
    <xf numFmtId="0" fontId="36" fillId="10" borderId="64" xfId="0" applyFont="1" applyFill="1" applyBorder="1" applyAlignment="1">
      <alignment horizontal="center"/>
    </xf>
    <xf numFmtId="0" fontId="36" fillId="10" borderId="58" xfId="0" applyFont="1" applyFill="1" applyBorder="1" applyAlignment="1">
      <alignment horizontal="center"/>
    </xf>
    <xf numFmtId="0" fontId="36" fillId="10" borderId="65" xfId="0" applyFont="1" applyFill="1" applyBorder="1" applyAlignment="1">
      <alignment horizontal="center"/>
    </xf>
    <xf numFmtId="0" fontId="24" fillId="14" borderId="9" xfId="0" applyFont="1" applyFill="1" applyBorder="1" applyAlignment="1">
      <alignment horizontal="center"/>
    </xf>
    <xf numFmtId="0" fontId="24" fillId="14" borderId="10" xfId="0" applyFont="1" applyFill="1" applyBorder="1" applyAlignment="1">
      <alignment horizontal="center"/>
    </xf>
    <xf numFmtId="0" fontId="24" fillId="14" borderId="43" xfId="0" applyFont="1" applyFill="1" applyBorder="1" applyAlignment="1">
      <alignment horizontal="center"/>
    </xf>
    <xf numFmtId="0" fontId="36" fillId="14" borderId="4" xfId="0" applyFont="1" applyFill="1" applyBorder="1" applyAlignment="1">
      <alignment horizontal="center"/>
    </xf>
    <xf numFmtId="0" fontId="36" fillId="14" borderId="3" xfId="0" applyFont="1" applyFill="1" applyBorder="1" applyAlignment="1">
      <alignment horizontal="center"/>
    </xf>
    <xf numFmtId="0" fontId="36" fillId="14" borderId="6" xfId="0" applyFont="1" applyFill="1" applyBorder="1" applyAlignment="1">
      <alignment horizontal="center"/>
    </xf>
    <xf numFmtId="0" fontId="24" fillId="14" borderId="4" xfId="0" applyFont="1" applyFill="1" applyBorder="1" applyAlignment="1">
      <alignment horizontal="center"/>
    </xf>
    <xf numFmtId="0" fontId="24" fillId="14" borderId="3" xfId="0" applyFont="1" applyFill="1" applyBorder="1" applyAlignment="1">
      <alignment horizontal="center"/>
    </xf>
    <xf numFmtId="0" fontId="24" fillId="14" borderId="6" xfId="0" applyFont="1" applyFill="1" applyBorder="1" applyAlignment="1">
      <alignment horizontal="center"/>
    </xf>
    <xf numFmtId="0" fontId="24" fillId="14" borderId="44" xfId="0" applyFont="1" applyFill="1" applyBorder="1" applyAlignment="1">
      <alignment horizontal="center"/>
    </xf>
    <xf numFmtId="0" fontId="24" fillId="14" borderId="0" xfId="0" applyFont="1" applyFill="1" applyBorder="1" applyAlignment="1">
      <alignment horizontal="center"/>
    </xf>
    <xf numFmtId="0" fontId="24" fillId="14" borderId="16" xfId="0" applyFont="1" applyFill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2" fillId="0" borderId="9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43" xfId="0" applyFont="1" applyBorder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1" fillId="7" borderId="55" xfId="0" applyFont="1" applyFill="1" applyBorder="1" applyAlignment="1" applyProtection="1">
      <alignment horizontal="center"/>
      <protection locked="0"/>
    </xf>
    <xf numFmtId="0" fontId="15" fillId="4" borderId="42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right" vertical="center"/>
    </xf>
    <xf numFmtId="0" fontId="15" fillId="4" borderId="46" xfId="0" applyFont="1" applyFill="1" applyBorder="1" applyAlignment="1">
      <alignment horizontal="right" vertical="center"/>
    </xf>
    <xf numFmtId="0" fontId="15" fillId="4" borderId="46" xfId="0" applyFont="1" applyFill="1" applyBorder="1" applyAlignment="1">
      <alignment horizontal="left" vertical="center"/>
    </xf>
    <xf numFmtId="0" fontId="31" fillId="0" borderId="46" xfId="0" applyFont="1" applyBorder="1" applyAlignment="1">
      <alignment horizontal="center" wrapText="1"/>
    </xf>
    <xf numFmtId="165" fontId="24" fillId="0" borderId="5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16" borderId="0" xfId="0" quotePrefix="1" applyFill="1"/>
    <xf numFmtId="0" fontId="1" fillId="0" borderId="50" xfId="0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W318"/>
  <sheetViews>
    <sheetView tabSelected="1" view="pageBreakPreview" zoomScaleNormal="100" zoomScaleSheetLayoutView="100" workbookViewId="0">
      <selection activeCell="F11" sqref="F11:O11"/>
    </sheetView>
  </sheetViews>
  <sheetFormatPr defaultColWidth="9.28515625" defaultRowHeight="12.75"/>
  <cols>
    <col min="1" max="2" width="3" style="1" customWidth="1"/>
    <col min="3" max="3" width="2.42578125" style="1" customWidth="1"/>
    <col min="4" max="4" width="8.140625" style="1" customWidth="1"/>
    <col min="5" max="5" width="16.42578125" style="1" customWidth="1"/>
    <col min="6" max="6" width="8.85546875" style="1" customWidth="1"/>
    <col min="7" max="7" width="4.5703125" style="1" bestFit="1" customWidth="1"/>
    <col min="8" max="8" width="5.28515625" style="1" customWidth="1"/>
    <col min="9" max="9" width="20.7109375" style="1" customWidth="1"/>
    <col min="10" max="10" width="9.42578125" style="1" customWidth="1"/>
    <col min="11" max="11" width="8.5703125" style="1" customWidth="1"/>
    <col min="12" max="12" width="5.42578125" style="1" customWidth="1"/>
    <col min="13" max="13" width="3.28515625" style="1" customWidth="1"/>
    <col min="14" max="14" width="6.28515625" style="1" customWidth="1"/>
    <col min="15" max="15" width="11.42578125" style="1" customWidth="1"/>
    <col min="16" max="16" width="24.85546875" style="1" customWidth="1"/>
    <col min="17" max="19" width="9.28515625" style="1"/>
    <col min="20" max="21" width="0" style="1" hidden="1" customWidth="1"/>
    <col min="22" max="28" width="9.28515625" style="1" hidden="1" customWidth="1"/>
    <col min="29" max="29" width="9.28515625" style="1" customWidth="1"/>
    <col min="30" max="16384" width="9.28515625" style="1"/>
  </cols>
  <sheetData>
    <row r="1" spans="1:153" ht="15.75" customHeight="1">
      <c r="A1" s="260" t="s">
        <v>0</v>
      </c>
      <c r="B1" s="263" t="s">
        <v>1</v>
      </c>
      <c r="C1" s="264"/>
      <c r="D1" s="264"/>
      <c r="E1" s="264"/>
      <c r="F1" s="269" t="s">
        <v>2</v>
      </c>
      <c r="G1" s="270"/>
      <c r="H1" s="270"/>
      <c r="I1" s="270"/>
      <c r="J1" s="270"/>
      <c r="K1" s="273"/>
      <c r="L1" s="275"/>
      <c r="M1" s="276"/>
      <c r="N1" s="276"/>
      <c r="O1" s="276"/>
      <c r="P1" s="277"/>
    </row>
    <row r="2" spans="1:153" ht="19.5" customHeight="1" thickBot="1">
      <c r="A2" s="261"/>
      <c r="B2" s="265"/>
      <c r="C2" s="266"/>
      <c r="D2" s="266"/>
      <c r="E2" s="266"/>
      <c r="F2" s="271"/>
      <c r="G2" s="272"/>
      <c r="H2" s="272"/>
      <c r="I2" s="272"/>
      <c r="J2" s="272"/>
      <c r="K2" s="274"/>
      <c r="L2" s="278" t="s">
        <v>3</v>
      </c>
      <c r="M2" s="279"/>
      <c r="N2" s="279"/>
      <c r="O2" s="279"/>
      <c r="P2" s="2">
        <f>K21</f>
        <v>45383</v>
      </c>
      <c r="V2" s="128"/>
      <c r="W2" s="128"/>
      <c r="X2" s="128"/>
      <c r="Y2" s="128"/>
      <c r="Z2" s="128"/>
      <c r="AA2" s="128"/>
      <c r="AB2" s="128"/>
      <c r="AC2" s="128"/>
    </row>
    <row r="3" spans="1:153" ht="15.75" customHeight="1">
      <c r="A3" s="261"/>
      <c r="B3" s="267"/>
      <c r="C3" s="266"/>
      <c r="D3" s="266"/>
      <c r="E3" s="268"/>
      <c r="F3" s="47"/>
      <c r="G3" s="47"/>
      <c r="H3" s="47"/>
      <c r="I3" s="47"/>
      <c r="J3" s="47"/>
      <c r="K3" s="121"/>
      <c r="L3" s="280"/>
      <c r="M3" s="280"/>
      <c r="N3" s="280"/>
      <c r="O3" s="280"/>
      <c r="P3" s="281"/>
      <c r="V3" s="129"/>
      <c r="W3" s="129"/>
      <c r="X3" s="129"/>
      <c r="Y3" s="129"/>
      <c r="Z3" s="129"/>
      <c r="AA3" s="129"/>
      <c r="AB3" s="129"/>
      <c r="AC3" s="130"/>
    </row>
    <row r="4" spans="1:153" ht="17.25" customHeight="1">
      <c r="A4" s="261"/>
      <c r="B4" s="282" t="s">
        <v>96</v>
      </c>
      <c r="C4" s="283"/>
      <c r="D4" s="283"/>
      <c r="E4" s="284"/>
      <c r="F4" s="47" t="s">
        <v>4</v>
      </c>
      <c r="G4" s="47"/>
      <c r="H4" s="47"/>
      <c r="I4" s="47"/>
      <c r="J4" s="47"/>
      <c r="K4" s="48"/>
      <c r="L4" s="49"/>
      <c r="M4" s="49"/>
      <c r="N4" s="49"/>
      <c r="O4" s="49"/>
      <c r="P4" s="3"/>
      <c r="V4" s="130"/>
      <c r="W4" s="130"/>
      <c r="X4" s="130"/>
      <c r="Y4" s="130"/>
      <c r="Z4" s="130"/>
      <c r="AA4" s="130"/>
      <c r="AB4" s="130"/>
      <c r="AC4" s="130"/>
    </row>
    <row r="5" spans="1:153" ht="6.75" customHeight="1">
      <c r="A5" s="261"/>
      <c r="B5" s="285"/>
      <c r="C5" s="283"/>
      <c r="D5" s="283"/>
      <c r="E5" s="284"/>
      <c r="F5" s="289"/>
      <c r="G5" s="290"/>
      <c r="H5" s="290"/>
      <c r="I5" s="290"/>
      <c r="J5" s="290"/>
      <c r="K5" s="290"/>
      <c r="L5" s="290"/>
      <c r="M5" s="290"/>
      <c r="N5" s="290"/>
      <c r="O5" s="290"/>
      <c r="P5" s="291"/>
      <c r="V5" s="130"/>
      <c r="W5" s="130"/>
      <c r="X5" s="130"/>
      <c r="Y5" s="130"/>
      <c r="Z5" s="130"/>
      <c r="AA5" s="130"/>
      <c r="AB5" s="130"/>
      <c r="AC5" s="130"/>
    </row>
    <row r="6" spans="1:153" ht="17.25" customHeight="1">
      <c r="A6" s="261"/>
      <c r="B6" s="286"/>
      <c r="C6" s="287"/>
      <c r="D6" s="287"/>
      <c r="E6" s="288"/>
      <c r="F6" s="292" t="s">
        <v>97</v>
      </c>
      <c r="G6" s="293"/>
      <c r="H6" s="293"/>
      <c r="I6" s="293"/>
      <c r="J6" s="293"/>
      <c r="K6" s="293"/>
      <c r="L6" s="293"/>
      <c r="M6" s="293"/>
      <c r="N6" s="293"/>
      <c r="O6" s="293"/>
      <c r="P6" s="294"/>
      <c r="V6" s="130"/>
      <c r="W6" s="130"/>
      <c r="X6" s="130"/>
      <c r="Y6" s="130"/>
      <c r="Z6" s="130"/>
      <c r="AA6" s="130"/>
      <c r="AB6" s="130"/>
      <c r="AC6" s="130"/>
    </row>
    <row r="7" spans="1:153" ht="17.25" customHeight="1">
      <c r="A7" s="261"/>
      <c r="B7" s="249" t="s">
        <v>5</v>
      </c>
      <c r="C7" s="250"/>
      <c r="D7" s="250"/>
      <c r="E7" s="250"/>
      <c r="F7" s="4" t="s">
        <v>6</v>
      </c>
      <c r="G7" s="251" t="s">
        <v>7</v>
      </c>
      <c r="H7" s="251"/>
      <c r="I7" s="251"/>
      <c r="J7" s="5" t="s">
        <v>8</v>
      </c>
      <c r="K7" s="252" t="s">
        <v>9</v>
      </c>
      <c r="L7" s="252"/>
      <c r="M7" s="252"/>
      <c r="N7" s="252"/>
      <c r="O7" s="252"/>
      <c r="P7" s="253"/>
      <c r="V7" s="130"/>
      <c r="W7" s="130"/>
      <c r="X7" s="130"/>
      <c r="Y7" s="130"/>
      <c r="Z7" s="130"/>
      <c r="AA7" s="130"/>
      <c r="AB7" s="130"/>
      <c r="AC7" s="130"/>
    </row>
    <row r="8" spans="1:153" ht="15" customHeight="1">
      <c r="A8" s="262"/>
      <c r="B8" s="6"/>
      <c r="C8" s="7"/>
      <c r="D8" s="7"/>
      <c r="E8" s="7"/>
      <c r="F8" s="8" t="s">
        <v>10</v>
      </c>
      <c r="G8" s="254" t="s">
        <v>11</v>
      </c>
      <c r="H8" s="254"/>
      <c r="I8" s="254"/>
      <c r="J8" s="9" t="s">
        <v>8</v>
      </c>
      <c r="K8" s="255" t="s">
        <v>12</v>
      </c>
      <c r="L8" s="255"/>
      <c r="M8" s="255"/>
      <c r="N8" s="255"/>
      <c r="O8" s="255"/>
      <c r="P8" s="256"/>
      <c r="V8" s="130"/>
      <c r="W8" s="130"/>
      <c r="X8" s="130"/>
      <c r="Y8" s="130"/>
      <c r="Z8" s="130"/>
      <c r="AA8" s="130"/>
      <c r="AB8" s="130"/>
      <c r="AC8" s="130"/>
    </row>
    <row r="9" spans="1:153" s="10" customFormat="1" ht="3.75" customHeight="1">
      <c r="A9" s="25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9"/>
      <c r="Q9" s="1"/>
      <c r="R9" s="1"/>
      <c r="S9" s="1"/>
      <c r="T9" s="1"/>
      <c r="U9" s="1"/>
      <c r="V9" s="130"/>
      <c r="W9" s="130"/>
      <c r="X9" s="130"/>
      <c r="Y9" s="130"/>
      <c r="Z9" s="130"/>
      <c r="AA9" s="130"/>
      <c r="AB9" s="130"/>
      <c r="AC9" s="130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</row>
    <row r="10" spans="1:153" ht="20.100000000000001" customHeight="1">
      <c r="A10" s="309" t="s">
        <v>13</v>
      </c>
      <c r="B10" s="310" t="s">
        <v>14</v>
      </c>
      <c r="C10" s="311"/>
      <c r="D10" s="312"/>
      <c r="E10" s="313" t="s">
        <v>15</v>
      </c>
      <c r="F10" s="314"/>
      <c r="G10" s="314"/>
      <c r="H10" s="314"/>
      <c r="I10" s="315"/>
      <c r="J10" s="316" t="s">
        <v>16</v>
      </c>
      <c r="K10" s="317"/>
      <c r="L10" s="318" t="s">
        <v>17</v>
      </c>
      <c r="M10" s="314"/>
      <c r="N10" s="314"/>
      <c r="O10" s="314"/>
      <c r="P10" s="319"/>
      <c r="T10" s="84"/>
      <c r="V10" s="130"/>
      <c r="W10" s="130"/>
      <c r="X10" s="130"/>
      <c r="Y10" s="131"/>
      <c r="Z10" s="131"/>
      <c r="AA10" s="130"/>
      <c r="AB10" s="131"/>
      <c r="AC10" s="130"/>
    </row>
    <row r="11" spans="1:153" ht="20.100000000000001" customHeight="1">
      <c r="A11" s="261"/>
      <c r="B11" s="320" t="s">
        <v>83</v>
      </c>
      <c r="C11" s="321"/>
      <c r="D11" s="321"/>
      <c r="E11" s="322"/>
      <c r="F11" s="329"/>
      <c r="G11" s="330"/>
      <c r="H11" s="330"/>
      <c r="I11" s="330"/>
      <c r="J11" s="331"/>
      <c r="K11" s="331"/>
      <c r="L11" s="331"/>
      <c r="M11" s="331"/>
      <c r="N11" s="331"/>
      <c r="O11" s="332"/>
      <c r="P11" s="122"/>
      <c r="T11" s="84"/>
    </row>
    <row r="12" spans="1:153" ht="20.100000000000001" customHeight="1">
      <c r="A12" s="261"/>
      <c r="B12" s="333" t="s">
        <v>81</v>
      </c>
      <c r="C12" s="334"/>
      <c r="D12" s="335"/>
      <c r="E12" s="323"/>
      <c r="F12" s="337"/>
      <c r="G12" s="337"/>
      <c r="H12" s="337"/>
      <c r="I12" s="338"/>
      <c r="J12" s="320" t="s">
        <v>82</v>
      </c>
      <c r="K12" s="322"/>
      <c r="L12" s="336"/>
      <c r="M12" s="337"/>
      <c r="N12" s="337"/>
      <c r="O12" s="337"/>
      <c r="P12" s="338"/>
      <c r="T12" s="84"/>
    </row>
    <row r="13" spans="1:153" ht="19.5" customHeight="1">
      <c r="A13" s="261"/>
      <c r="B13" s="320" t="s">
        <v>18</v>
      </c>
      <c r="C13" s="321"/>
      <c r="D13" s="322"/>
      <c r="E13" s="123"/>
      <c r="F13" s="339" t="s">
        <v>19</v>
      </c>
      <c r="G13" s="340"/>
      <c r="H13" s="340"/>
      <c r="I13" s="124"/>
      <c r="J13" s="11" t="s">
        <v>20</v>
      </c>
      <c r="K13" s="323"/>
      <c r="L13" s="324"/>
      <c r="M13" s="324"/>
      <c r="N13" s="324"/>
      <c r="O13" s="324"/>
      <c r="P13" s="325"/>
      <c r="R13" s="83"/>
      <c r="S13" s="83"/>
      <c r="T13" s="85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1:153" ht="20.100000000000001" customHeight="1">
      <c r="A14" s="261"/>
      <c r="B14" s="326" t="s">
        <v>21</v>
      </c>
      <c r="C14" s="327"/>
      <c r="D14" s="328"/>
      <c r="E14" s="295"/>
      <c r="F14" s="296"/>
      <c r="G14" s="296"/>
      <c r="H14" s="296"/>
      <c r="I14" s="297"/>
      <c r="J14" s="298" t="s">
        <v>22</v>
      </c>
      <c r="K14" s="299"/>
      <c r="L14" s="300" t="s">
        <v>72</v>
      </c>
      <c r="M14" s="301"/>
      <c r="N14" s="301"/>
      <c r="O14" s="301"/>
      <c r="P14" s="302"/>
      <c r="R14" s="79"/>
      <c r="S14" s="80"/>
      <c r="T14" s="86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1:153" ht="20.100000000000001" customHeight="1">
      <c r="A15" s="262"/>
      <c r="B15" s="303" t="s">
        <v>23</v>
      </c>
      <c r="C15" s="304"/>
      <c r="D15" s="304"/>
      <c r="E15" s="305"/>
      <c r="F15" s="306"/>
      <c r="G15" s="307"/>
      <c r="H15" s="307"/>
      <c r="I15" s="307"/>
      <c r="J15" s="307"/>
      <c r="K15" s="307"/>
      <c r="L15" s="307"/>
      <c r="M15" s="307"/>
      <c r="N15" s="307"/>
      <c r="O15" s="307"/>
      <c r="P15" s="308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153" s="10" customFormat="1" ht="3.75" customHeight="1">
      <c r="A16" s="257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1:28" ht="18.75" customHeight="1">
      <c r="A17" s="309" t="s">
        <v>24</v>
      </c>
      <c r="B17" s="63">
        <v>1</v>
      </c>
      <c r="C17" s="132" t="s">
        <v>84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</row>
    <row r="18" spans="1:28" ht="18.75" customHeight="1">
      <c r="A18" s="261"/>
      <c r="B18" s="51"/>
      <c r="C18" s="134" t="s">
        <v>85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1:28" ht="18.75" customHeight="1">
      <c r="A19" s="261"/>
      <c r="B19" s="51"/>
      <c r="C19" s="134" t="s">
        <v>86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5"/>
    </row>
    <row r="20" spans="1:28" ht="18.75" customHeight="1">
      <c r="A20" s="261"/>
      <c r="B20" s="5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2"/>
    </row>
    <row r="21" spans="1:28" ht="18.75" customHeight="1" thickBot="1">
      <c r="A21" s="261"/>
      <c r="B21" s="51">
        <v>2</v>
      </c>
      <c r="C21" s="363" t="s">
        <v>25</v>
      </c>
      <c r="D21" s="363"/>
      <c r="E21" s="363"/>
      <c r="F21" s="363"/>
      <c r="G21" s="363"/>
      <c r="H21" s="363"/>
      <c r="I21" s="363"/>
      <c r="J21" s="12" t="s">
        <v>26</v>
      </c>
      <c r="K21" s="364">
        <v>45383</v>
      </c>
      <c r="L21" s="365"/>
      <c r="M21" s="365"/>
      <c r="N21" s="366"/>
      <c r="O21" s="13" t="s">
        <v>27</v>
      </c>
      <c r="P21" s="57">
        <v>45412</v>
      </c>
    </row>
    <row r="22" spans="1:28" ht="18.75" customHeight="1" thickBot="1">
      <c r="A22" s="261"/>
      <c r="B22" s="51">
        <v>3</v>
      </c>
      <c r="C22" s="367" t="s">
        <v>28</v>
      </c>
      <c r="D22" s="367"/>
      <c r="E22" s="367"/>
      <c r="F22" s="367"/>
      <c r="G22" s="367"/>
      <c r="H22" s="367"/>
      <c r="I22" s="367"/>
      <c r="J22" s="367"/>
      <c r="K22" s="367"/>
      <c r="L22" s="367"/>
      <c r="M22" s="14"/>
      <c r="N22" s="14"/>
      <c r="O22" s="368">
        <v>300</v>
      </c>
      <c r="P22" s="369"/>
      <c r="T22" s="58"/>
      <c r="U22" s="128" t="s">
        <v>88</v>
      </c>
      <c r="V22" s="128" t="s">
        <v>89</v>
      </c>
      <c r="W22" s="128" t="s">
        <v>90</v>
      </c>
      <c r="X22" s="128" t="s">
        <v>91</v>
      </c>
      <c r="Y22" s="128" t="s">
        <v>92</v>
      </c>
      <c r="Z22" s="128" t="s">
        <v>93</v>
      </c>
      <c r="AA22" s="128" t="s">
        <v>94</v>
      </c>
      <c r="AB22" s="128" t="s">
        <v>95</v>
      </c>
    </row>
    <row r="23" spans="1:28" ht="18.75" customHeight="1" thickBot="1">
      <c r="A23" s="261"/>
      <c r="B23" s="51"/>
      <c r="C23" s="166" t="s">
        <v>29</v>
      </c>
      <c r="D23" s="166"/>
      <c r="E23" s="154" t="str">
        <f>T31</f>
        <v xml:space="preserve">  trzysta   złotych   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6"/>
      <c r="T23" s="411">
        <f>O22</f>
        <v>300</v>
      </c>
      <c r="U23" s="129">
        <f>INT(T23/1000)</f>
        <v>0</v>
      </c>
      <c r="V23" s="129">
        <f>INT(T23/100)-U23*10</f>
        <v>3</v>
      </c>
      <c r="W23" s="129">
        <f>INT(T23/10)-V23*10-U23*100</f>
        <v>0</v>
      </c>
      <c r="X23" s="129">
        <f>INT(T23)-W23*10-V23*100-U23*1000</f>
        <v>0</v>
      </c>
      <c r="Y23" s="129">
        <f>W23*10+X23</f>
        <v>0</v>
      </c>
      <c r="Z23" s="129">
        <f>INT(T23*10)-X23*10-W23*100-V23*1000-U23*10000</f>
        <v>0</v>
      </c>
      <c r="AA23" s="129">
        <f>INT(T23*100)-Z23*10-X23*100-W23*1000-V23*10000-U23*100000</f>
        <v>0</v>
      </c>
      <c r="AB23" s="130">
        <f>AA23+Z23*10</f>
        <v>0</v>
      </c>
    </row>
    <row r="24" spans="1:28" ht="18.75" customHeight="1">
      <c r="A24" s="261"/>
      <c r="B24" s="51">
        <v>4</v>
      </c>
      <c r="C24" s="157" t="s">
        <v>30</v>
      </c>
      <c r="D24" s="157"/>
      <c r="E24" s="157"/>
      <c r="F24" s="157"/>
      <c r="G24" s="157"/>
      <c r="H24" s="157"/>
      <c r="I24" s="157"/>
      <c r="J24" s="158" t="s">
        <v>8</v>
      </c>
      <c r="K24" s="158"/>
      <c r="L24" s="159" t="s">
        <v>31</v>
      </c>
      <c r="M24" s="159"/>
      <c r="N24" s="159"/>
      <c r="O24" s="159"/>
      <c r="P24" s="160"/>
      <c r="T24" s="412"/>
      <c r="U24" s="130"/>
      <c r="V24" s="130"/>
      <c r="W24" s="130"/>
      <c r="X24" s="130"/>
      <c r="Y24" s="130"/>
      <c r="Z24" s="130"/>
      <c r="AA24" s="130"/>
      <c r="AB24" s="130"/>
    </row>
    <row r="25" spans="1:28" ht="18.75" customHeight="1">
      <c r="A25" s="261"/>
      <c r="B25" s="51">
        <v>5</v>
      </c>
      <c r="C25" s="161" t="s">
        <v>32</v>
      </c>
      <c r="D25" s="161"/>
      <c r="E25" s="161"/>
      <c r="F25" s="162" t="s">
        <v>99</v>
      </c>
      <c r="G25" s="162"/>
      <c r="H25" s="162"/>
      <c r="I25" s="15"/>
      <c r="J25" s="16"/>
      <c r="K25" s="17"/>
      <c r="L25" s="18"/>
      <c r="M25" s="163"/>
      <c r="N25" s="164"/>
      <c r="O25" s="164"/>
      <c r="P25" s="165"/>
      <c r="T25" s="58"/>
      <c r="U25" s="130"/>
      <c r="V25" s="130"/>
      <c r="W25" s="130"/>
      <c r="X25" s="130"/>
      <c r="Y25" s="130"/>
      <c r="Z25" s="130"/>
      <c r="AA25" s="130"/>
      <c r="AB25" s="130"/>
    </row>
    <row r="26" spans="1:28" ht="18.75" customHeight="1">
      <c r="A26" s="261"/>
      <c r="B26" s="64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19"/>
      <c r="T26" s="58"/>
      <c r="U26" s="130" t="str">
        <f>IF(U23=0,"",IF(U23=1,"jeden",IF(U23=2,"dwa",IF(U23=3,"trzy",IF(U23=4,"cztery",IF(U23=5,"pięć",IF(U23=6,"sześć",IF(U23=7,"siedem",IF(U23=8,"osiem","dziewięć")))))))))</f>
        <v/>
      </c>
      <c r="V26" s="130" t="str">
        <f>IF(V23=0,"",IF(V23=1,"sto",IF(V23=2,"dwieście",IF(V23=3,"trzy",IF(V23=4,"cztery",IF(V23=5,"pięć",IF(V23=6,"sześć",IF(V23=7,"siedem",IF(V23=8,"osiem","dziewięć")))))))))</f>
        <v>trzy</v>
      </c>
      <c r="W26" s="130" t="str">
        <f>IF(OR(W23=0,AND(Y23&gt;10,Y23&lt;20)),"",IF(W23=1,"dziesięć",IF(W23=2,"dwadzieścia",IF(W23=3,"trzy",IF(W23=4,"cztery",IF(W23=5,"pięć",IF(W23=6,"sześć",IF(W23=7,"siedem",IF(W23=8,"osiem","dziewięć")))))))))</f>
        <v/>
      </c>
      <c r="X26" s="130" t="str">
        <f>IF(OR(X23=0,AND(Y23&gt;10,Y23&lt;20)),"",IF(X23=1,"jeden",IF(X23=2,"dwa",IF(X23=3,"trzy",IF(X23=4,"cztery",IF(X23=5,"pięć",IF(X23=6,"sześć",IF(X23=7,"siedem",IF(X23=8,"osiem","dziewięć")))))))))</f>
        <v/>
      </c>
      <c r="Y26" s="130" t="str">
        <f>IF(Y23=11,"jedenaście",IF(Y23=12,"dwanaście",IF(Y23=13,"trzynaście",IF(Y23=14,"czterynaście",IF(Y23=15,"piętnaście",IF(Y23=16,"szesnaście",IF(Y23=17,"siedemnaście",IF(Y23=18,"osiemnaście",IF(Y23=19,"dziewiętnaście","")))))))))</f>
        <v/>
      </c>
      <c r="Z26" s="130" t="str">
        <f>IF(OR(Z23=0,AND(AB23&gt;10,AB23&lt;20)),"",IF(Z23=1,"dziesięć",IF(Z23=2,"dwadzieścia",IF(Z23=3,"trzy",IF(Z23=4,"cztery",IF(Z23=5,"pięć",IF(Z23=6,"sześć",IF(Z23=7,"siedem",IF(Z23=8,"osiem","dziewięć")))))))))</f>
        <v/>
      </c>
      <c r="AA26" s="130" t="str">
        <f>IF(OR(AA23=0,AND(AB23&gt;10,AB23&lt;20)),"",IF(AA23=1,"jeden",IF(AA23=2,"dwa",IF(AA23=3,"trzy",IF(AA23=4,"cztery",IF(AA23=5,"pięć",IF(AA23=6,"sześć",IF(AA23=7,"siedem",IF(AA23=8,"osiem","dziewięć")))))))))</f>
        <v/>
      </c>
      <c r="AB26" s="130" t="str">
        <f>IF(AB23=11,"jedenaście",IF(AB23=12,"dwanaście",IF(AB23=13,"trzynaście",IF(AB23=14,"czterynaście",IF(AB23=15,"piętnaście",IF(AB23=16,"szesnaście",IF(AB23=17,"siedemnaście",IF(AB23=18,"osiemnaście",IF(AB23=19,"dziewiętnaście","")))))))))</f>
        <v/>
      </c>
    </row>
    <row r="27" spans="1:28" ht="18.75" customHeight="1">
      <c r="A27" s="261"/>
      <c r="B27" s="64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19"/>
      <c r="T27" s="58"/>
      <c r="U27" s="130" t="str">
        <f>IF(U23=0,"",IF(U23=1,"tysiąc",IF(AND(U23&gt;1,U23&lt;5),"tysiące","tysięcy")))</f>
        <v/>
      </c>
      <c r="V27" s="130" t="str">
        <f>IF(V23&lt;3,"",IF(OR(V23=3,V23=4),"sta","set"))</f>
        <v>sta</v>
      </c>
      <c r="W27" s="130" t="str">
        <f>IF(W23&lt;3,"",IF(OR(W23=3,W23=4),"dzieści","dziesiąt"))</f>
        <v/>
      </c>
      <c r="X27" s="130"/>
      <c r="Y27" s="130"/>
      <c r="Z27" s="130" t="str">
        <f>IF(Z23&lt;3,"",IF(OR(Z23=3,Z23=4),"dzieści","dziesiąt"))</f>
        <v/>
      </c>
      <c r="AA27" s="130"/>
      <c r="AB27" s="130"/>
    </row>
    <row r="28" spans="1:28" ht="18.75" customHeight="1">
      <c r="A28" s="261"/>
      <c r="B28" s="64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19"/>
      <c r="T28" s="58"/>
      <c r="U28" s="130"/>
      <c r="V28" s="130"/>
      <c r="W28" s="130"/>
      <c r="X28" s="130"/>
      <c r="Y28" s="130"/>
      <c r="Z28" s="130"/>
      <c r="AA28" s="130"/>
      <c r="AB28" s="130"/>
    </row>
    <row r="29" spans="1:28" ht="26.25" customHeight="1">
      <c r="A29" s="261"/>
      <c r="B29" s="51">
        <v>6</v>
      </c>
      <c r="C29" s="392" t="s">
        <v>33</v>
      </c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20"/>
      <c r="T29" s="58"/>
      <c r="U29" s="130"/>
      <c r="V29" s="130"/>
      <c r="W29" s="130"/>
      <c r="X29" s="130"/>
      <c r="Y29" s="130"/>
      <c r="Z29" s="130"/>
      <c r="AA29" s="130"/>
      <c r="AB29" s="130"/>
    </row>
    <row r="30" spans="1:28" ht="18.75" customHeight="1" thickBot="1">
      <c r="A30" s="261"/>
      <c r="B30" s="51">
        <v>7</v>
      </c>
      <c r="C30" s="153" t="s">
        <v>34</v>
      </c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21"/>
      <c r="U30" s="413" t="s">
        <v>100</v>
      </c>
      <c r="V30" s="130"/>
      <c r="W30" s="130"/>
      <c r="X30" s="131" t="str">
        <f>IF(INT(T23)&gt;0,IF(OR(AND(Y23&gt;10,Y23&lt;22),Y23=31,Y23=41,Y23=51,Y23=61,Y23=71,Y23=81,Y23=91),"złotych",IF(X23=1,"złoty",IF(AND(X23&gt;1,X23&lt;5),"złote",IF(OR(X23=0,X23&gt;4),"złotych")))),"")</f>
        <v>złotych</v>
      </c>
      <c r="Y30" s="131"/>
      <c r="Z30" s="130"/>
      <c r="AA30" s="131" t="str">
        <f>IF(T23-INT(T23)&gt;0,IF(OR(AND(AB23&gt;10,AB23&lt;22),AB23=31,AB23=41,AB23=51,AB23=61,AB23=71,AB23=81,AB23=91),"groszy",IF(AA23=1,"grosz",IF(AND(AA23&gt;1,AA23&lt;5),"grosze",IF(OR(AA23=0,AA23&gt;4),"groszy")))),"")</f>
        <v/>
      </c>
      <c r="AB30" s="130"/>
    </row>
    <row r="31" spans="1:28" ht="18.75" customHeight="1" thickBot="1">
      <c r="A31" s="261"/>
      <c r="B31" s="51">
        <v>8</v>
      </c>
      <c r="C31" s="153" t="s">
        <v>35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21"/>
      <c r="T31" s="414" t="str">
        <f>U26&amp;" "&amp;U27&amp;" "&amp;V26&amp;V27&amp;" "&amp;W26&amp;W27&amp;" "&amp;X26&amp;Y26&amp;" "&amp;X30&amp;" "&amp;Z26&amp;Z27&amp;" "&amp;AA26&amp;AB26&amp; " "&amp;AA30</f>
        <v xml:space="preserve">  trzysta   złotych   </v>
      </c>
      <c r="U31" s="61"/>
      <c r="V31" s="61"/>
      <c r="W31" s="61"/>
      <c r="X31" s="61"/>
      <c r="Y31" s="61"/>
      <c r="Z31" s="61"/>
      <c r="AA31" s="61"/>
      <c r="AB31" s="61"/>
    </row>
    <row r="32" spans="1:28" ht="18.75" customHeight="1">
      <c r="A32" s="261"/>
      <c r="B32" s="62">
        <v>9</v>
      </c>
      <c r="C32" s="167" t="s">
        <v>36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22"/>
    </row>
    <row r="33" spans="1:153" ht="15.75" customHeight="1" thickBot="1">
      <c r="A33" s="261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0"/>
      <c r="N33" s="50"/>
      <c r="O33" s="50"/>
      <c r="P33" s="21"/>
    </row>
    <row r="34" spans="1:153" ht="15.75" customHeight="1">
      <c r="A34" s="261"/>
      <c r="B34" s="51"/>
      <c r="C34" s="52"/>
      <c r="D34" s="52"/>
      <c r="E34" s="341" t="s">
        <v>37</v>
      </c>
      <c r="F34" s="342"/>
      <c r="G34" s="342"/>
      <c r="H34" s="342"/>
      <c r="I34" s="343"/>
      <c r="J34" s="52"/>
      <c r="K34" s="209" t="s">
        <v>38</v>
      </c>
      <c r="L34" s="210"/>
      <c r="M34" s="210"/>
      <c r="N34" s="210"/>
      <c r="O34" s="211"/>
      <c r="P34" s="21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</row>
    <row r="35" spans="1:153" ht="15.75" customHeight="1">
      <c r="A35" s="261"/>
      <c r="B35" s="51"/>
      <c r="C35" s="52"/>
      <c r="D35" s="52"/>
      <c r="E35" s="344"/>
      <c r="F35" s="345"/>
      <c r="G35" s="345"/>
      <c r="H35" s="345"/>
      <c r="I35" s="346"/>
      <c r="J35" s="52"/>
      <c r="K35" s="212"/>
      <c r="L35" s="213"/>
      <c r="M35" s="213"/>
      <c r="N35" s="213"/>
      <c r="O35" s="214"/>
      <c r="P35" s="21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</row>
    <row r="36" spans="1:153" ht="15.75" customHeight="1">
      <c r="A36" s="261"/>
      <c r="B36" s="51"/>
      <c r="C36" s="52"/>
      <c r="D36" s="52"/>
      <c r="E36" s="344"/>
      <c r="F36" s="345"/>
      <c r="G36" s="345"/>
      <c r="H36" s="345"/>
      <c r="I36" s="346"/>
      <c r="J36" s="52"/>
      <c r="K36" s="212"/>
      <c r="L36" s="213"/>
      <c r="M36" s="213"/>
      <c r="N36" s="213"/>
      <c r="O36" s="214"/>
      <c r="P36" s="21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</row>
    <row r="37" spans="1:153" ht="15.75" customHeight="1" thickBot="1">
      <c r="A37" s="261"/>
      <c r="B37" s="51"/>
      <c r="C37" s="52"/>
      <c r="D37" s="52"/>
      <c r="E37" s="347"/>
      <c r="F37" s="348"/>
      <c r="G37" s="348"/>
      <c r="H37" s="348"/>
      <c r="I37" s="349"/>
      <c r="J37" s="52"/>
      <c r="K37" s="215"/>
      <c r="L37" s="216"/>
      <c r="M37" s="216"/>
      <c r="N37" s="216"/>
      <c r="O37" s="217"/>
      <c r="P37" s="21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</row>
    <row r="38" spans="1:153" ht="15.75" customHeight="1">
      <c r="A38" s="262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0"/>
      <c r="N38" s="50"/>
      <c r="O38" s="50"/>
      <c r="P38" s="21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</row>
    <row r="39" spans="1:153" s="10" customFormat="1" ht="3.75" customHeight="1">
      <c r="A39" s="350"/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2"/>
      <c r="Q39" s="1"/>
      <c r="R39" s="1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ht="15" customHeight="1" thickBot="1">
      <c r="A40" s="353"/>
      <c r="B40" s="50"/>
      <c r="C40" s="50"/>
      <c r="D40" s="50"/>
      <c r="E40" s="50"/>
      <c r="F40" s="356" t="s">
        <v>39</v>
      </c>
      <c r="G40" s="357"/>
      <c r="H40" s="357"/>
      <c r="I40" s="357"/>
      <c r="J40" s="358"/>
      <c r="K40" s="23"/>
      <c r="L40" s="359" t="s">
        <v>40</v>
      </c>
      <c r="M40" s="360"/>
      <c r="N40" s="360"/>
      <c r="O40" s="360"/>
      <c r="P40" s="24">
        <f>P21</f>
        <v>45412</v>
      </c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</row>
    <row r="41" spans="1:153" ht="15" customHeight="1">
      <c r="A41" s="354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1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</row>
    <row r="42" spans="1:153" ht="15" customHeight="1">
      <c r="A42" s="354"/>
      <c r="B42" s="50"/>
      <c r="C42" s="50"/>
      <c r="D42" s="53" t="s">
        <v>41</v>
      </c>
      <c r="E42" s="218" t="str">
        <f>E10</f>
        <v>kowal</v>
      </c>
      <c r="F42" s="219"/>
      <c r="G42" s="219"/>
      <c r="H42" s="219"/>
      <c r="I42" s="219"/>
      <c r="J42" s="220" t="str">
        <f>L10</f>
        <v>jan</v>
      </c>
      <c r="K42" s="220"/>
      <c r="L42" s="220"/>
      <c r="M42" s="220"/>
      <c r="N42" s="220"/>
      <c r="O42" s="221"/>
      <c r="P42" s="21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</row>
    <row r="43" spans="1:153" ht="15" customHeight="1">
      <c r="A43" s="354"/>
      <c r="B43" s="50"/>
      <c r="C43" s="50"/>
      <c r="D43" s="53" t="s">
        <v>42</v>
      </c>
      <c r="E43" s="222" t="s">
        <v>43</v>
      </c>
      <c r="F43" s="223"/>
      <c r="G43" s="223"/>
      <c r="H43" s="223"/>
      <c r="I43" s="223"/>
      <c r="J43" s="223"/>
      <c r="K43" s="223"/>
      <c r="L43" s="223"/>
      <c r="M43" s="223"/>
      <c r="N43" s="223"/>
      <c r="O43" s="224"/>
      <c r="P43" s="21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</row>
    <row r="44" spans="1:153" ht="15" customHeight="1">
      <c r="A44" s="354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21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</row>
    <row r="45" spans="1:153" ht="26.25" customHeight="1">
      <c r="A45" s="354"/>
      <c r="B45" s="50"/>
      <c r="C45" s="50"/>
      <c r="D45" s="58"/>
      <c r="E45" s="246">
        <f>O22</f>
        <v>300</v>
      </c>
      <c r="F45" s="247"/>
      <c r="G45" s="81">
        <v>1</v>
      </c>
      <c r="H45" s="248" t="s">
        <v>44</v>
      </c>
      <c r="I45" s="248"/>
      <c r="J45" s="248"/>
      <c r="K45" s="248"/>
      <c r="L45" s="248"/>
      <c r="M45" s="248"/>
      <c r="N45" s="50"/>
      <c r="O45" s="50"/>
      <c r="P45" s="21"/>
      <c r="R45" s="73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</row>
    <row r="46" spans="1:153" ht="22.5" customHeight="1">
      <c r="A46" s="354"/>
      <c r="B46" s="50"/>
      <c r="C46" s="50"/>
      <c r="D46" s="59"/>
      <c r="E46" s="152"/>
      <c r="F46" s="152"/>
      <c r="G46" s="82">
        <v>2</v>
      </c>
      <c r="H46" s="151" t="s">
        <v>74</v>
      </c>
      <c r="I46" s="151"/>
      <c r="J46" s="151"/>
      <c r="K46" s="151"/>
      <c r="L46" s="151"/>
      <c r="M46" s="151"/>
      <c r="N46" s="50"/>
      <c r="O46" s="50"/>
      <c r="P46" s="21"/>
      <c r="R46" s="73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</row>
    <row r="47" spans="1:153" ht="22.5" customHeight="1">
      <c r="A47" s="354"/>
      <c r="B47" s="50"/>
      <c r="C47" s="50"/>
      <c r="D47" s="58"/>
      <c r="E47" s="149"/>
      <c r="F47" s="150"/>
      <c r="G47" s="82">
        <v>3</v>
      </c>
      <c r="H47" s="151" t="s">
        <v>75</v>
      </c>
      <c r="I47" s="151"/>
      <c r="J47" s="151"/>
      <c r="K47" s="151"/>
      <c r="L47" s="151"/>
      <c r="M47" s="151"/>
      <c r="N47" s="50"/>
      <c r="O47" s="50"/>
      <c r="P47" s="21"/>
      <c r="R47" s="73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</row>
    <row r="48" spans="1:153" ht="22.5" customHeight="1">
      <c r="A48" s="354"/>
      <c r="B48" s="50"/>
      <c r="C48" s="50"/>
      <c r="D48" s="58"/>
      <c r="E48" s="152"/>
      <c r="F48" s="152"/>
      <c r="G48" s="82">
        <v>4</v>
      </c>
      <c r="H48" s="151" t="s">
        <v>76</v>
      </c>
      <c r="I48" s="151"/>
      <c r="J48" s="151"/>
      <c r="K48" s="151"/>
      <c r="L48" s="151"/>
      <c r="M48" s="151"/>
      <c r="N48" s="50"/>
      <c r="O48" s="50"/>
      <c r="P48" s="21"/>
      <c r="R48" s="74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</row>
    <row r="49" spans="1:33" ht="22.5" customHeight="1">
      <c r="A49" s="354"/>
      <c r="B49" s="50"/>
      <c r="C49" s="50"/>
      <c r="D49" s="58"/>
      <c r="E49" s="150"/>
      <c r="F49" s="150"/>
      <c r="G49" s="82">
        <v>5</v>
      </c>
      <c r="H49" s="240" t="s">
        <v>77</v>
      </c>
      <c r="I49" s="240"/>
      <c r="J49" s="240"/>
      <c r="K49" s="240"/>
      <c r="L49" s="240"/>
      <c r="M49" s="240"/>
      <c r="N49" s="50"/>
      <c r="O49" s="50"/>
      <c r="P49" s="21"/>
      <c r="R49" s="73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</row>
    <row r="50" spans="1:33" ht="22.5" customHeight="1">
      <c r="A50" s="354"/>
      <c r="B50" s="50"/>
      <c r="C50" s="50"/>
      <c r="D50" s="50"/>
      <c r="E50" s="152"/>
      <c r="F50" s="152"/>
      <c r="G50" s="82">
        <v>6</v>
      </c>
      <c r="H50" s="151" t="s">
        <v>78</v>
      </c>
      <c r="I50" s="151"/>
      <c r="J50" s="151"/>
      <c r="K50" s="151"/>
      <c r="L50" s="151"/>
      <c r="M50" s="151"/>
      <c r="N50" s="50"/>
      <c r="O50" s="50"/>
      <c r="P50" s="21"/>
      <c r="R50" s="74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</row>
    <row r="51" spans="1:33" ht="26.25" customHeight="1">
      <c r="A51" s="354"/>
      <c r="B51" s="50"/>
      <c r="C51" s="50"/>
      <c r="D51" s="50"/>
      <c r="E51" s="241">
        <f>E45</f>
        <v>300</v>
      </c>
      <c r="F51" s="242"/>
      <c r="G51" s="81">
        <v>7</v>
      </c>
      <c r="H51" s="243" t="s">
        <v>73</v>
      </c>
      <c r="I51" s="244"/>
      <c r="J51" s="244"/>
      <c r="K51" s="244"/>
      <c r="L51" s="244"/>
      <c r="M51" s="245"/>
      <c r="N51" s="50"/>
      <c r="O51" s="50"/>
      <c r="P51" s="21"/>
      <c r="R51" s="7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</row>
    <row r="52" spans="1:33" ht="15" customHeight="1" thickBot="1">
      <c r="A52" s="354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60"/>
      <c r="R52" s="73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</row>
    <row r="53" spans="1:33" ht="15" customHeight="1">
      <c r="A53" s="354"/>
      <c r="B53" s="50"/>
      <c r="C53" s="50"/>
      <c r="D53" s="50"/>
      <c r="E53" s="237" t="s">
        <v>45</v>
      </c>
      <c r="F53" s="238"/>
      <c r="G53" s="238"/>
      <c r="H53" s="238"/>
      <c r="I53" s="238"/>
      <c r="J53" s="238"/>
      <c r="K53" s="238"/>
      <c r="L53" s="238"/>
      <c r="M53" s="238"/>
      <c r="N53" s="238"/>
      <c r="O53" s="239"/>
      <c r="P53" s="60"/>
      <c r="R53" s="74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</row>
    <row r="54" spans="1:33" ht="15" customHeight="1" thickBot="1">
      <c r="A54" s="354"/>
      <c r="B54" s="50"/>
      <c r="C54" s="50"/>
      <c r="D54" s="50"/>
      <c r="E54" s="234" t="s">
        <v>66</v>
      </c>
      <c r="F54" s="235"/>
      <c r="G54" s="235"/>
      <c r="H54" s="235"/>
      <c r="I54" s="235"/>
      <c r="J54" s="235"/>
      <c r="K54" s="235"/>
      <c r="L54" s="235"/>
      <c r="M54" s="235"/>
      <c r="N54" s="235"/>
      <c r="O54" s="236"/>
      <c r="P54" s="60"/>
      <c r="R54" s="126"/>
      <c r="S54" s="125"/>
      <c r="T54" s="58"/>
      <c r="U54" s="128" t="s">
        <v>88</v>
      </c>
      <c r="V54" s="128" t="s">
        <v>89</v>
      </c>
      <c r="W54" s="128" t="s">
        <v>90</v>
      </c>
      <c r="X54" s="128" t="s">
        <v>91</v>
      </c>
      <c r="Y54" s="128" t="s">
        <v>92</v>
      </c>
      <c r="Z54" s="128" t="s">
        <v>93</v>
      </c>
      <c r="AA54" s="128" t="s">
        <v>94</v>
      </c>
      <c r="AB54" s="128" t="s">
        <v>95</v>
      </c>
      <c r="AC54" s="125"/>
      <c r="AD54" s="125"/>
      <c r="AE54" s="125"/>
      <c r="AF54" s="125"/>
      <c r="AG54" s="125"/>
    </row>
    <row r="55" spans="1:33" s="61" customFormat="1" ht="15" customHeight="1" thickBot="1">
      <c r="A55" s="354"/>
      <c r="B55" s="58"/>
      <c r="C55" s="58"/>
      <c r="D55" s="58"/>
      <c r="E55" s="370" t="s">
        <v>79</v>
      </c>
      <c r="F55" s="371"/>
      <c r="G55" s="371"/>
      <c r="H55" s="371"/>
      <c r="I55" s="371"/>
      <c r="J55" s="371"/>
      <c r="K55" s="371"/>
      <c r="L55" s="371"/>
      <c r="M55" s="371"/>
      <c r="N55" s="371"/>
      <c r="O55" s="372"/>
      <c r="P55" s="60"/>
      <c r="R55" s="58"/>
      <c r="S55" s="125"/>
      <c r="T55" s="411">
        <f>E59</f>
        <v>300</v>
      </c>
      <c r="U55" s="129">
        <f>INT(T55/1000)</f>
        <v>0</v>
      </c>
      <c r="V55" s="129">
        <f>INT(T55/100)-U55*10</f>
        <v>3</v>
      </c>
      <c r="W55" s="129">
        <f>INT(T55/10)-V55*10-U55*100</f>
        <v>0</v>
      </c>
      <c r="X55" s="129">
        <f>INT(T55)-W55*10-V55*100-U55*1000</f>
        <v>0</v>
      </c>
      <c r="Y55" s="129">
        <f>W55*10+X55</f>
        <v>0</v>
      </c>
      <c r="Z55" s="129">
        <f>INT(T55*10)-X55*10-W55*100-V55*1000-U55*10000</f>
        <v>0</v>
      </c>
      <c r="AA55" s="129">
        <f>INT(T55*100)-Z55*10-X55*100-W55*1000-V55*10000-U55*100000</f>
        <v>0</v>
      </c>
      <c r="AB55" s="130">
        <f>AA55+Z55*10</f>
        <v>0</v>
      </c>
      <c r="AC55" s="125"/>
      <c r="AD55" s="125"/>
      <c r="AE55" s="125"/>
      <c r="AF55" s="125"/>
      <c r="AG55" s="125"/>
    </row>
    <row r="56" spans="1:33" ht="15" customHeight="1" thickBot="1">
      <c r="A56" s="354"/>
      <c r="B56" s="50"/>
      <c r="C56" s="50"/>
      <c r="D56" s="50"/>
      <c r="E56" s="373"/>
      <c r="F56" s="374"/>
      <c r="G56" s="374"/>
      <c r="H56" s="374"/>
      <c r="I56" s="374"/>
      <c r="J56" s="374"/>
      <c r="K56" s="374"/>
      <c r="L56" s="374"/>
      <c r="M56" s="374"/>
      <c r="N56" s="374"/>
      <c r="O56" s="375"/>
      <c r="P56" s="21"/>
      <c r="R56" s="58"/>
      <c r="S56" s="125"/>
      <c r="T56" s="412"/>
      <c r="U56" s="130"/>
      <c r="V56" s="130"/>
      <c r="W56" s="130"/>
      <c r="X56" s="130"/>
      <c r="Y56" s="130"/>
      <c r="Z56" s="130"/>
      <c r="AA56" s="130"/>
      <c r="AB56" s="130"/>
      <c r="AC56" s="125"/>
      <c r="AD56" s="125"/>
      <c r="AE56" s="125"/>
      <c r="AF56" s="125"/>
      <c r="AG56" s="125"/>
    </row>
    <row r="57" spans="1:33" ht="15" customHeight="1">
      <c r="A57" s="354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21"/>
      <c r="R57" s="127"/>
      <c r="S57" s="125"/>
      <c r="T57" s="58"/>
      <c r="U57" s="130"/>
      <c r="V57" s="130"/>
      <c r="W57" s="130"/>
      <c r="X57" s="130"/>
      <c r="Y57" s="130"/>
      <c r="Z57" s="130"/>
      <c r="AA57" s="130"/>
      <c r="AB57" s="130"/>
      <c r="AC57" s="125"/>
      <c r="AD57" s="125"/>
      <c r="AE57" s="125"/>
      <c r="AF57" s="125"/>
      <c r="AG57" s="125"/>
    </row>
    <row r="58" spans="1:33" ht="15" customHeight="1">
      <c r="A58" s="354"/>
      <c r="B58" s="50"/>
      <c r="C58" s="50"/>
      <c r="D58" s="50"/>
      <c r="E58" s="227" t="s">
        <v>69</v>
      </c>
      <c r="F58" s="228"/>
      <c r="G58" s="228"/>
      <c r="H58" s="228"/>
      <c r="I58" s="232"/>
      <c r="J58" s="232"/>
      <c r="K58" s="232"/>
      <c r="L58" s="232"/>
      <c r="M58" s="232"/>
      <c r="N58" s="232"/>
      <c r="O58" s="233"/>
      <c r="P58" s="21"/>
      <c r="R58" s="74"/>
      <c r="S58" s="125"/>
      <c r="T58" s="58"/>
      <c r="U58" s="130" t="str">
        <f>IF(U55=0,"",IF(U55=1,"jeden",IF(U55=2,"dwa",IF(U55=3,"trzy",IF(U55=4,"cztery",IF(U55=5,"pięć",IF(U55=6,"sześć",IF(U55=7,"siedem",IF(U55=8,"osiem","dziewięć")))))))))</f>
        <v/>
      </c>
      <c r="V58" s="130" t="str">
        <f>IF(V55=0,"",IF(V55=1,"sto",IF(V55=2,"dwieście",IF(V55=3,"trzy",IF(V55=4,"cztery",IF(V55=5,"pięć",IF(V55=6,"sześć",IF(V55=7,"siedem",IF(V55=8,"osiem","dziewięć")))))))))</f>
        <v>trzy</v>
      </c>
      <c r="W58" s="130" t="str">
        <f>IF(OR(W55=0,AND(Y55&gt;10,Y55&lt;20)),"",IF(W55=1,"dziesięć",IF(W55=2,"dwadzieścia",IF(W55=3,"trzy",IF(W55=4,"cztery",IF(W55=5,"pięć",IF(W55=6,"sześć",IF(W55=7,"siedem",IF(W55=8,"osiem","dziewięć")))))))))</f>
        <v/>
      </c>
      <c r="X58" s="130" t="str">
        <f>IF(OR(X55=0,AND(Y55&gt;10,Y55&lt;20)),"",IF(X55=1,"jeden",IF(X55=2,"dwa",IF(X55=3,"trzy",IF(X55=4,"cztery",IF(X55=5,"pięć",IF(X55=6,"sześć",IF(X55=7,"siedem",IF(X55=8,"osiem","dziewięć")))))))))</f>
        <v/>
      </c>
      <c r="Y58" s="130" t="str">
        <f>IF(Y55=11,"jedenaście",IF(Y55=12,"dwanaście",IF(Y55=13,"trzynaście",IF(Y55=14,"czterynaście",IF(Y55=15,"piętnaście",IF(Y55=16,"szesnaście",IF(Y55=17,"siedemnaście",IF(Y55=18,"osiemnaście",IF(Y55=19,"dziewiętnaście","")))))))))</f>
        <v/>
      </c>
      <c r="Z58" s="130" t="str">
        <f>IF(OR(Z55=0,AND(AB55&gt;10,AB55&lt;20)),"",IF(Z55=1,"dziesięć",IF(Z55=2,"dwadzieścia",IF(Z55=3,"trzy",IF(Z55=4,"cztery",IF(Z55=5,"pięć",IF(Z55=6,"sześć",IF(Z55=7,"siedem",IF(Z55=8,"osiem","dziewięć")))))))))</f>
        <v/>
      </c>
      <c r="AA58" s="130" t="str">
        <f>IF(OR(AA55=0,AND(AB55&gt;10,AB55&lt;20)),"",IF(AA55=1,"jeden",IF(AA55=2,"dwa",IF(AA55=3,"trzy",IF(AA55=4,"cztery",IF(AA55=5,"pięć",IF(AA55=6,"sześć",IF(AA55=7,"siedem",IF(AA55=8,"osiem","dziewięć")))))))))</f>
        <v/>
      </c>
      <c r="AB58" s="130" t="str">
        <f>IF(AB55=11,"jedenaście",IF(AB55=12,"dwanaście",IF(AB55=13,"trzynaście",IF(AB55=14,"czterynaście",IF(AB55=15,"piętnaście",IF(AB55=16,"szesnaście",IF(AB55=17,"siedemnaście",IF(AB55=18,"osiemnaście",IF(AB55=19,"dziewiętnaście","")))))))))</f>
        <v/>
      </c>
      <c r="AC58" s="125"/>
      <c r="AD58" s="125"/>
      <c r="AE58" s="125"/>
      <c r="AF58" s="125"/>
      <c r="AG58" s="125"/>
    </row>
    <row r="59" spans="1:33" ht="15.75" customHeight="1">
      <c r="A59" s="354"/>
      <c r="B59" s="50"/>
      <c r="C59" s="50"/>
      <c r="D59" s="50"/>
      <c r="E59" s="65">
        <f>E51</f>
        <v>300</v>
      </c>
      <c r="F59" s="231" t="s">
        <v>68</v>
      </c>
      <c r="G59" s="231"/>
      <c r="H59" s="229" t="str">
        <f>T63</f>
        <v xml:space="preserve">  trzysta   złotych   </v>
      </c>
      <c r="I59" s="229"/>
      <c r="J59" s="229"/>
      <c r="K59" s="229"/>
      <c r="L59" s="229"/>
      <c r="M59" s="229"/>
      <c r="N59" s="229"/>
      <c r="O59" s="230"/>
      <c r="P59" s="21"/>
      <c r="R59" s="75"/>
      <c r="S59" s="125"/>
      <c r="T59" s="58"/>
      <c r="U59" s="130" t="str">
        <f>IF(U55=0,"",IF(U55=1,"tysiąc",IF(AND(U55&gt;1,U55&lt;5),"tysiące","tysięcy")))</f>
        <v/>
      </c>
      <c r="V59" s="130" t="str">
        <f>IF(V55&lt;3,"",IF(OR(V55=3,V55=4),"sta","set"))</f>
        <v>sta</v>
      </c>
      <c r="W59" s="130" t="str">
        <f>IF(W55&lt;3,"",IF(OR(W55=3,W55=4),"dzieści","dziesiąt"))</f>
        <v/>
      </c>
      <c r="X59" s="130"/>
      <c r="Y59" s="130"/>
      <c r="Z59" s="130" t="str">
        <f>IF(Z55&lt;3,"",IF(OR(Z55=3,Z55=4),"dzieści","dziesiąt"))</f>
        <v/>
      </c>
      <c r="AA59" s="130"/>
      <c r="AB59" s="130"/>
      <c r="AC59" s="125"/>
      <c r="AD59" s="125"/>
      <c r="AE59" s="125"/>
      <c r="AF59" s="125"/>
      <c r="AG59" s="125"/>
    </row>
    <row r="60" spans="1:33" ht="15.75" customHeight="1" thickBot="1">
      <c r="A60" s="354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21"/>
      <c r="R60" s="77"/>
      <c r="S60" s="125"/>
      <c r="T60" s="58"/>
      <c r="U60" s="130"/>
      <c r="V60" s="130"/>
      <c r="W60" s="130"/>
      <c r="X60" s="130"/>
      <c r="Y60" s="130"/>
      <c r="Z60" s="130"/>
      <c r="AA60" s="130"/>
      <c r="AB60" s="130"/>
      <c r="AC60" s="125"/>
      <c r="AD60" s="125"/>
      <c r="AE60" s="125"/>
      <c r="AF60" s="125"/>
      <c r="AG60" s="125"/>
    </row>
    <row r="61" spans="1:33" ht="15.75" customHeight="1">
      <c r="A61" s="354"/>
      <c r="B61" s="50"/>
      <c r="C61" s="50"/>
      <c r="D61" s="50"/>
      <c r="E61" s="341" t="s">
        <v>37</v>
      </c>
      <c r="F61" s="342"/>
      <c r="G61" s="342"/>
      <c r="H61" s="342"/>
      <c r="I61" s="343"/>
      <c r="J61" s="50"/>
      <c r="K61" s="385" t="s">
        <v>38</v>
      </c>
      <c r="L61" s="386"/>
      <c r="M61" s="386"/>
      <c r="N61" s="386"/>
      <c r="O61" s="387"/>
      <c r="P61" s="21"/>
      <c r="R61" s="76"/>
      <c r="S61" s="125"/>
      <c r="T61" s="58"/>
      <c r="U61" s="130"/>
      <c r="V61" s="130"/>
      <c r="W61" s="130"/>
      <c r="X61" s="130"/>
      <c r="Y61" s="130"/>
      <c r="Z61" s="130"/>
      <c r="AA61" s="130"/>
      <c r="AB61" s="130"/>
      <c r="AC61" s="125"/>
      <c r="AD61" s="125"/>
      <c r="AE61" s="125"/>
      <c r="AF61" s="125"/>
      <c r="AG61" s="125"/>
    </row>
    <row r="62" spans="1:33" ht="15.75" customHeight="1" thickBot="1">
      <c r="A62" s="354"/>
      <c r="B62" s="50"/>
      <c r="C62" s="50"/>
      <c r="D62" s="50"/>
      <c r="E62" s="344"/>
      <c r="F62" s="345"/>
      <c r="G62" s="345"/>
      <c r="H62" s="345"/>
      <c r="I62" s="346"/>
      <c r="J62" s="50"/>
      <c r="K62" s="388"/>
      <c r="L62" s="389"/>
      <c r="M62" s="389"/>
      <c r="N62" s="389"/>
      <c r="O62" s="390"/>
      <c r="P62" s="21"/>
      <c r="R62" s="50"/>
      <c r="S62" s="125"/>
      <c r="U62" s="413" t="s">
        <v>100</v>
      </c>
      <c r="V62" s="130"/>
      <c r="W62" s="130"/>
      <c r="X62" s="131" t="str">
        <f>IF(INT(T55)&gt;0,IF(OR(AND(Y55&gt;10,Y55&lt;22),Y55=31,Y55=41,Y55=51,Y55=61,Y55=71,Y55=81,Y55=91),"złotych",IF(X55=1,"złoty",IF(AND(X55&gt;1,X55&lt;5),"złote",IF(OR(X55=0,X55&gt;4),"złotych")))),"")</f>
        <v>złotych</v>
      </c>
      <c r="Y62" s="131"/>
      <c r="Z62" s="130"/>
      <c r="AA62" s="131" t="str">
        <f>IF(T55-INT(T55)&gt;0,IF(OR(AND(AB55&gt;10,AB55&lt;22),AB55=31,AB55=41,AB55=51,AB55=61,AB55=71,AB55=81,AB55=91),"groszy",IF(AA55=1,"grosz",IF(AND(AA55&gt;1,AA55&lt;5),"grosze",IF(OR(AA55=0,AA55&gt;4),"groszy")))),"")</f>
        <v/>
      </c>
      <c r="AB62" s="130"/>
      <c r="AC62" s="125"/>
      <c r="AD62" s="125"/>
      <c r="AE62" s="125"/>
      <c r="AF62" s="125"/>
      <c r="AG62" s="125"/>
    </row>
    <row r="63" spans="1:33" ht="15.75" customHeight="1" thickBot="1">
      <c r="A63" s="354"/>
      <c r="B63" s="50"/>
      <c r="C63" s="50"/>
      <c r="D63" s="50"/>
      <c r="E63" s="344"/>
      <c r="F63" s="345"/>
      <c r="G63" s="345"/>
      <c r="H63" s="345"/>
      <c r="I63" s="346"/>
      <c r="J63" s="50"/>
      <c r="K63" s="388"/>
      <c r="L63" s="389"/>
      <c r="M63" s="389"/>
      <c r="N63" s="389"/>
      <c r="O63" s="390"/>
      <c r="P63" s="21"/>
      <c r="R63" s="50"/>
      <c r="S63" s="125"/>
      <c r="T63" s="414" t="str">
        <f>U58&amp;" "&amp;U59&amp;" "&amp;V58&amp;V59&amp;" "&amp;W58&amp;W59&amp;" "&amp;X58&amp;Y58&amp;" "&amp;X62&amp;" "&amp;Z58&amp;Z59&amp;" "&amp;AA58&amp;AB58&amp; " "&amp;AA62</f>
        <v xml:space="preserve">  trzysta   złotych   </v>
      </c>
      <c r="U63" s="61"/>
      <c r="V63" s="61"/>
      <c r="W63" s="61"/>
      <c r="X63" s="61"/>
      <c r="Y63" s="61"/>
      <c r="Z63" s="61"/>
      <c r="AA63" s="61"/>
      <c r="AB63" s="61"/>
      <c r="AC63" s="125"/>
      <c r="AD63" s="125"/>
      <c r="AE63" s="125"/>
      <c r="AF63" s="125"/>
      <c r="AG63" s="125"/>
    </row>
    <row r="64" spans="1:33" ht="15.75" customHeight="1">
      <c r="A64" s="354"/>
      <c r="B64" s="50"/>
      <c r="C64" s="50"/>
      <c r="D64" s="50"/>
      <c r="E64" s="344"/>
      <c r="F64" s="345"/>
      <c r="G64" s="345"/>
      <c r="H64" s="345"/>
      <c r="I64" s="346"/>
      <c r="J64" s="50"/>
      <c r="K64" s="388"/>
      <c r="L64" s="389"/>
      <c r="M64" s="389"/>
      <c r="N64" s="389"/>
      <c r="O64" s="390"/>
      <c r="P64" s="21"/>
      <c r="R64" s="78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</row>
    <row r="65" spans="1:33" ht="15.75" customHeight="1" thickBot="1">
      <c r="A65" s="354"/>
      <c r="B65" s="50"/>
      <c r="C65" s="50"/>
      <c r="D65" s="50"/>
      <c r="E65" s="347"/>
      <c r="F65" s="348"/>
      <c r="G65" s="348"/>
      <c r="H65" s="348"/>
      <c r="I65" s="349"/>
      <c r="J65" s="50"/>
      <c r="K65" s="379"/>
      <c r="L65" s="380"/>
      <c r="M65" s="380"/>
      <c r="N65" s="380"/>
      <c r="O65" s="381"/>
      <c r="P65" s="21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</row>
    <row r="66" spans="1:33" ht="15.75" customHeight="1">
      <c r="A66" s="35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21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</row>
    <row r="67" spans="1:33" ht="15.75" customHeight="1">
      <c r="A67" s="354"/>
      <c r="B67" s="50"/>
      <c r="C67" s="50"/>
      <c r="D67" s="50"/>
      <c r="E67" s="393" t="s">
        <v>71</v>
      </c>
      <c r="F67" s="394"/>
      <c r="G67" s="394"/>
      <c r="H67" s="394"/>
      <c r="I67" s="394"/>
      <c r="J67" s="394"/>
      <c r="K67" s="394"/>
      <c r="L67" s="394"/>
      <c r="M67" s="394"/>
      <c r="N67" s="394"/>
      <c r="O67" s="395"/>
      <c r="P67" s="21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</row>
    <row r="68" spans="1:33" ht="15.75" customHeight="1" thickBot="1">
      <c r="A68" s="354"/>
      <c r="B68" s="50"/>
      <c r="C68" s="50"/>
      <c r="D68" s="50"/>
      <c r="E68" s="50"/>
      <c r="F68" s="50"/>
      <c r="G68" s="50"/>
      <c r="H68" s="50"/>
      <c r="I68" s="225" t="s">
        <v>70</v>
      </c>
      <c r="J68" s="226"/>
      <c r="K68" s="376" t="s">
        <v>67</v>
      </c>
      <c r="L68" s="377"/>
      <c r="M68" s="377"/>
      <c r="N68" s="377"/>
      <c r="O68" s="378"/>
      <c r="P68" s="21"/>
      <c r="R68" s="50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</row>
    <row r="69" spans="1:33" ht="15.75" customHeight="1">
      <c r="A69" s="354"/>
      <c r="B69" s="50"/>
      <c r="C69" s="50"/>
      <c r="D69" s="50"/>
      <c r="E69" s="50"/>
      <c r="F69" s="50"/>
      <c r="G69" s="50"/>
      <c r="H69" s="50"/>
      <c r="I69" s="50"/>
      <c r="J69" s="50"/>
      <c r="K69" s="382"/>
      <c r="L69" s="383"/>
      <c r="M69" s="383"/>
      <c r="N69" s="383"/>
      <c r="O69" s="384"/>
      <c r="P69" s="21"/>
      <c r="R69" s="50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</row>
    <row r="70" spans="1:33" ht="15.75" customHeight="1" thickBot="1">
      <c r="A70" s="354"/>
      <c r="B70" s="50"/>
      <c r="C70" s="50"/>
      <c r="D70" s="50"/>
      <c r="E70" s="50"/>
      <c r="F70" s="50"/>
      <c r="G70" s="50"/>
      <c r="H70" s="50"/>
      <c r="I70" s="50"/>
      <c r="J70" s="50"/>
      <c r="K70" s="379" t="s">
        <v>58</v>
      </c>
      <c r="L70" s="380"/>
      <c r="M70" s="380"/>
      <c r="N70" s="380"/>
      <c r="O70" s="381"/>
      <c r="P70" s="21"/>
      <c r="R70" s="50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</row>
    <row r="71" spans="1:33" ht="15.75" customHeight="1" thickBot="1">
      <c r="A71" s="35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  <c r="R71" s="50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</row>
    <row r="72" spans="1:33" ht="20.100000000000001" customHeight="1">
      <c r="A72" s="136" t="s">
        <v>46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8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</row>
    <row r="73" spans="1:33" ht="20.100000000000001" customHeight="1">
      <c r="A73" s="139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1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</row>
    <row r="74" spans="1:33" ht="20.100000000000001" customHeight="1">
      <c r="A74" s="139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1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</row>
    <row r="75" spans="1:33" ht="20.100000000000001" customHeight="1">
      <c r="A75" s="171" t="s">
        <v>47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72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</row>
    <row r="76" spans="1:33">
      <c r="A76" s="27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21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</row>
    <row r="77" spans="1:33" ht="14.25" customHeight="1">
      <c r="A77" s="28" t="s">
        <v>48</v>
      </c>
      <c r="B77" s="173" t="str">
        <f>E10</f>
        <v>kowal</v>
      </c>
      <c r="C77" s="173"/>
      <c r="D77" s="173"/>
      <c r="E77" s="173"/>
      <c r="F77" s="174" t="str">
        <f>L10</f>
        <v>jan</v>
      </c>
      <c r="G77" s="174"/>
      <c r="H77" s="174"/>
      <c r="I77" s="175" t="s">
        <v>49</v>
      </c>
      <c r="J77" s="175"/>
      <c r="K77" s="175"/>
      <c r="L77" s="175"/>
      <c r="M77" s="175"/>
      <c r="N77" s="175"/>
      <c r="O77" s="175"/>
      <c r="P77" s="176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</row>
    <row r="78" spans="1:33" ht="14.25" customHeight="1">
      <c r="A78" s="177" t="s">
        <v>98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9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</row>
    <row r="79" spans="1:33" ht="14.25" customHeight="1">
      <c r="A79" s="177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9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</row>
    <row r="80" spans="1:33" ht="18" customHeight="1">
      <c r="A80" s="177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9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</row>
    <row r="81" spans="1:153" ht="15">
      <c r="A81" s="27"/>
      <c r="B81" s="50"/>
      <c r="C81" s="50"/>
      <c r="D81" s="50"/>
      <c r="E81" s="50"/>
      <c r="F81" s="50"/>
      <c r="G81" s="142" t="s">
        <v>50</v>
      </c>
      <c r="H81" s="142"/>
      <c r="I81" s="142"/>
      <c r="J81" s="142"/>
      <c r="K81" s="50"/>
      <c r="L81" s="50"/>
      <c r="M81" s="50"/>
      <c r="N81" s="50"/>
      <c r="O81" s="50"/>
      <c r="P81" s="21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</row>
    <row r="82" spans="1:153" ht="15">
      <c r="A82" s="27"/>
      <c r="B82" s="54"/>
      <c r="C82" s="54"/>
      <c r="D82" s="54"/>
      <c r="E82" s="50"/>
      <c r="F82" s="54"/>
      <c r="G82" s="142" t="s">
        <v>51</v>
      </c>
      <c r="H82" s="142"/>
      <c r="I82" s="142"/>
      <c r="J82" s="142"/>
      <c r="K82" s="54"/>
      <c r="L82" s="54"/>
      <c r="M82" s="54"/>
      <c r="N82" s="54"/>
      <c r="O82" s="54"/>
      <c r="P82" s="29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</row>
    <row r="83" spans="1:153" ht="15">
      <c r="A83" s="27"/>
      <c r="B83" s="54"/>
      <c r="C83" s="54"/>
      <c r="D83" s="54"/>
      <c r="E83" s="54"/>
      <c r="F83" s="50"/>
      <c r="G83" s="50"/>
      <c r="H83" s="50"/>
      <c r="I83" s="50"/>
      <c r="J83" s="50"/>
      <c r="K83" s="54"/>
      <c r="L83" s="54"/>
      <c r="M83" s="54"/>
      <c r="N83" s="54"/>
      <c r="O83" s="54"/>
      <c r="P83" s="29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</row>
    <row r="84" spans="1:153">
      <c r="A84" s="143" t="s">
        <v>52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</row>
    <row r="85" spans="1:153" ht="16.5" customHeight="1">
      <c r="A85" s="143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</row>
    <row r="86" spans="1:153" ht="15">
      <c r="A86" s="146" t="s">
        <v>53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8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</row>
    <row r="87" spans="1:153" s="10" customFormat="1" ht="12" customHeight="1">
      <c r="A87" s="146" t="s">
        <v>54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8"/>
      <c r="Q87" s="1"/>
      <c r="R87" s="1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</row>
    <row r="88" spans="1:153" ht="19.5" customHeight="1">
      <c r="A88" s="14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8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</row>
    <row r="89" spans="1:153">
      <c r="A89" s="146" t="s">
        <v>55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8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</row>
    <row r="90" spans="1:153" ht="17.25" customHeight="1">
      <c r="A90" s="14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8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</row>
    <row r="91" spans="1:153" s="31" customFormat="1" ht="15">
      <c r="A91" s="168" t="s">
        <v>56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70"/>
      <c r="Q91" s="30"/>
      <c r="R91" s="30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</row>
    <row r="92" spans="1:153" s="31" customFormat="1">
      <c r="A92" s="146" t="s">
        <v>57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8"/>
      <c r="Q92" s="30"/>
      <c r="R92" s="30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</row>
    <row r="93" spans="1:153" s="31" customFormat="1" ht="23.25" customHeight="1">
      <c r="A93" s="14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8"/>
      <c r="Q93" s="30"/>
      <c r="R93" s="30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</row>
    <row r="94" spans="1:153" s="31" customFormat="1" ht="15">
      <c r="A94" s="118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</row>
    <row r="95" spans="1:153" s="31" customFormat="1" ht="15">
      <c r="A95" s="118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2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</row>
    <row r="96" spans="1:153" s="31" customFormat="1" ht="15">
      <c r="A96" s="118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2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</row>
    <row r="97" spans="1:153" s="31" customFormat="1" ht="13.5" thickBot="1">
      <c r="A97" s="27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21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</row>
    <row r="98" spans="1:153" ht="15">
      <c r="A98" s="32"/>
      <c r="B98" s="55"/>
      <c r="C98" s="55"/>
      <c r="D98" s="55"/>
      <c r="E98" s="55"/>
      <c r="F98" s="55"/>
      <c r="G98" s="55"/>
      <c r="H98" s="55"/>
      <c r="I98" s="55"/>
      <c r="J98" s="209" t="s">
        <v>58</v>
      </c>
      <c r="K98" s="210"/>
      <c r="L98" s="210"/>
      <c r="M98" s="210"/>
      <c r="N98" s="210"/>
      <c r="O98" s="211"/>
      <c r="P98" s="33"/>
    </row>
    <row r="99" spans="1:153" ht="15">
      <c r="A99" s="32"/>
      <c r="B99" s="55"/>
      <c r="C99" s="55"/>
      <c r="D99" s="55"/>
      <c r="E99" s="55"/>
      <c r="F99" s="55"/>
      <c r="G99" s="55"/>
      <c r="H99" s="55"/>
      <c r="I99" s="55"/>
      <c r="J99" s="212"/>
      <c r="K99" s="213"/>
      <c r="L99" s="213"/>
      <c r="M99" s="213"/>
      <c r="N99" s="213"/>
      <c r="O99" s="214"/>
      <c r="P99" s="33"/>
    </row>
    <row r="100" spans="1:153" ht="15">
      <c r="A100" s="34"/>
      <c r="B100" s="54"/>
      <c r="C100" s="54"/>
      <c r="D100" s="50"/>
      <c r="E100" s="50"/>
      <c r="F100" s="50"/>
      <c r="G100" s="50"/>
      <c r="H100" s="50"/>
      <c r="I100" s="54"/>
      <c r="J100" s="212"/>
      <c r="K100" s="213"/>
      <c r="L100" s="213"/>
      <c r="M100" s="213"/>
      <c r="N100" s="213"/>
      <c r="O100" s="214"/>
      <c r="P100" s="29"/>
    </row>
    <row r="101" spans="1:153" ht="18.75">
      <c r="A101" s="34"/>
      <c r="B101" s="54"/>
      <c r="C101" s="50"/>
      <c r="D101" s="50"/>
      <c r="E101" s="186">
        <f>P21</f>
        <v>45412</v>
      </c>
      <c r="F101" s="187"/>
      <c r="G101" s="187"/>
      <c r="H101" s="187"/>
      <c r="I101" s="187"/>
      <c r="J101" s="212"/>
      <c r="K101" s="213"/>
      <c r="L101" s="213"/>
      <c r="M101" s="213"/>
      <c r="N101" s="213"/>
      <c r="O101" s="214"/>
      <c r="P101" s="29"/>
    </row>
    <row r="102" spans="1:153" ht="15.75" thickBot="1">
      <c r="A102" s="34"/>
      <c r="B102" s="54"/>
      <c r="C102" s="50"/>
      <c r="D102" s="50"/>
      <c r="E102" s="188" t="s">
        <v>59</v>
      </c>
      <c r="F102" s="188"/>
      <c r="G102" s="188"/>
      <c r="H102" s="188"/>
      <c r="I102" s="188"/>
      <c r="J102" s="215"/>
      <c r="K102" s="216"/>
      <c r="L102" s="216"/>
      <c r="M102" s="216"/>
      <c r="N102" s="216"/>
      <c r="O102" s="217"/>
      <c r="P102" s="29"/>
    </row>
    <row r="103" spans="1:153" ht="15.75" thickBot="1">
      <c r="A103" s="34"/>
      <c r="B103" s="54"/>
      <c r="C103" s="50"/>
      <c r="D103" s="54"/>
      <c r="E103" s="54"/>
      <c r="F103" s="54"/>
      <c r="G103" s="54"/>
      <c r="H103" s="54"/>
      <c r="I103" s="54"/>
      <c r="J103" s="50"/>
      <c r="K103" s="50"/>
      <c r="L103" s="50"/>
      <c r="M103" s="50"/>
      <c r="N103" s="50"/>
      <c r="O103" s="50"/>
      <c r="P103" s="29"/>
    </row>
    <row r="104" spans="1:153" ht="12.75" customHeight="1">
      <c r="A104" s="34"/>
      <c r="B104" s="54"/>
      <c r="C104" s="50"/>
      <c r="D104" s="54"/>
      <c r="E104" s="189" t="s">
        <v>60</v>
      </c>
      <c r="F104" s="190"/>
      <c r="G104" s="190"/>
      <c r="H104" s="190"/>
      <c r="I104" s="190"/>
      <c r="J104" s="190"/>
      <c r="K104" s="190"/>
      <c r="L104" s="190"/>
      <c r="M104" s="190"/>
      <c r="N104" s="190"/>
      <c r="O104" s="191"/>
      <c r="P104" s="29"/>
    </row>
    <row r="105" spans="1:153" ht="12.75" customHeight="1" thickBot="1">
      <c r="A105" s="34"/>
      <c r="B105" s="50"/>
      <c r="C105" s="50"/>
      <c r="D105" s="50"/>
      <c r="E105" s="192"/>
      <c r="F105" s="193"/>
      <c r="G105" s="193"/>
      <c r="H105" s="193"/>
      <c r="I105" s="193"/>
      <c r="J105" s="193"/>
      <c r="K105" s="193"/>
      <c r="L105" s="193"/>
      <c r="M105" s="193"/>
      <c r="N105" s="193"/>
      <c r="O105" s="194"/>
      <c r="P105" s="29"/>
    </row>
    <row r="106" spans="1:153" ht="15.75" thickBot="1">
      <c r="A106" s="27"/>
      <c r="B106" s="50"/>
      <c r="C106" s="50"/>
      <c r="D106" s="50"/>
      <c r="E106" s="35" t="s">
        <v>61</v>
      </c>
      <c r="F106" s="195" t="s">
        <v>62</v>
      </c>
      <c r="G106" s="196"/>
      <c r="H106" s="197" t="s">
        <v>80</v>
      </c>
      <c r="I106" s="198"/>
      <c r="J106" s="198"/>
      <c r="K106" s="198"/>
      <c r="L106" s="199"/>
      <c r="M106" s="200" t="s">
        <v>63</v>
      </c>
      <c r="N106" s="201"/>
      <c r="O106" s="202"/>
      <c r="P106" s="29"/>
    </row>
    <row r="107" spans="1:153" ht="15">
      <c r="A107" s="27"/>
      <c r="B107" s="50"/>
      <c r="C107" s="50"/>
      <c r="D107" s="50"/>
      <c r="E107" s="36">
        <v>1</v>
      </c>
      <c r="F107" s="180"/>
      <c r="G107" s="180"/>
      <c r="H107" s="181"/>
      <c r="I107" s="182"/>
      <c r="J107" s="182"/>
      <c r="K107" s="182"/>
      <c r="L107" s="183"/>
      <c r="M107" s="184"/>
      <c r="N107" s="184"/>
      <c r="O107" s="185"/>
      <c r="P107" s="21"/>
      <c r="U107" s="37"/>
      <c r="V107" s="37"/>
      <c r="W107" s="37"/>
      <c r="X107" s="37"/>
      <c r="Y107" s="37"/>
      <c r="Z107" s="37"/>
      <c r="AA107" s="37"/>
    </row>
    <row r="108" spans="1:153" ht="15">
      <c r="A108" s="27"/>
      <c r="B108" s="50"/>
      <c r="C108" s="50"/>
      <c r="D108" s="50"/>
      <c r="E108" s="38">
        <v>2</v>
      </c>
      <c r="F108" s="203"/>
      <c r="G108" s="203"/>
      <c r="H108" s="204"/>
      <c r="I108" s="205"/>
      <c r="J108" s="205"/>
      <c r="K108" s="205"/>
      <c r="L108" s="206"/>
      <c r="M108" s="207"/>
      <c r="N108" s="207"/>
      <c r="O108" s="208"/>
      <c r="P108" s="21"/>
      <c r="U108" s="37"/>
      <c r="V108" s="37"/>
      <c r="W108" s="37"/>
      <c r="X108" s="37"/>
      <c r="Y108" s="37"/>
      <c r="Z108" s="37"/>
      <c r="AA108" s="37"/>
    </row>
    <row r="109" spans="1:153" ht="15">
      <c r="A109" s="27"/>
      <c r="B109" s="50"/>
      <c r="C109" s="50"/>
      <c r="D109" s="50"/>
      <c r="E109" s="38">
        <v>3</v>
      </c>
      <c r="F109" s="203"/>
      <c r="G109" s="203"/>
      <c r="H109" s="204"/>
      <c r="I109" s="205"/>
      <c r="J109" s="205"/>
      <c r="K109" s="205"/>
      <c r="L109" s="206"/>
      <c r="M109" s="207"/>
      <c r="N109" s="207"/>
      <c r="O109" s="208"/>
      <c r="P109" s="29"/>
    </row>
    <row r="110" spans="1:153" ht="15">
      <c r="A110" s="27"/>
      <c r="B110" s="50"/>
      <c r="C110" s="50"/>
      <c r="D110" s="50"/>
      <c r="E110" s="38">
        <v>4</v>
      </c>
      <c r="F110" s="203"/>
      <c r="G110" s="203"/>
      <c r="H110" s="204"/>
      <c r="I110" s="205"/>
      <c r="J110" s="205"/>
      <c r="K110" s="205"/>
      <c r="L110" s="206"/>
      <c r="M110" s="207"/>
      <c r="N110" s="207"/>
      <c r="O110" s="208"/>
      <c r="P110" s="29"/>
    </row>
    <row r="111" spans="1:153" ht="15" customHeight="1">
      <c r="A111" s="27"/>
      <c r="B111" s="50"/>
      <c r="C111" s="50"/>
      <c r="D111" s="50"/>
      <c r="E111" s="38">
        <v>5</v>
      </c>
      <c r="F111" s="203"/>
      <c r="G111" s="203"/>
      <c r="H111" s="204"/>
      <c r="I111" s="205"/>
      <c r="J111" s="205"/>
      <c r="K111" s="205"/>
      <c r="L111" s="206"/>
      <c r="M111" s="207"/>
      <c r="N111" s="207"/>
      <c r="O111" s="208"/>
      <c r="P111" s="21"/>
    </row>
    <row r="112" spans="1:153" ht="15" customHeight="1">
      <c r="A112" s="27"/>
      <c r="B112" s="50"/>
      <c r="C112" s="50"/>
      <c r="D112" s="50"/>
      <c r="E112" s="38">
        <v>6</v>
      </c>
      <c r="F112" s="203"/>
      <c r="G112" s="203"/>
      <c r="H112" s="204"/>
      <c r="I112" s="205"/>
      <c r="J112" s="205"/>
      <c r="K112" s="205"/>
      <c r="L112" s="206"/>
      <c r="M112" s="207"/>
      <c r="N112" s="207"/>
      <c r="O112" s="208"/>
      <c r="P112" s="21"/>
    </row>
    <row r="113" spans="1:27" ht="15" customHeight="1">
      <c r="A113" s="27"/>
      <c r="B113" s="50"/>
      <c r="C113" s="50"/>
      <c r="D113" s="50"/>
      <c r="E113" s="38">
        <v>7</v>
      </c>
      <c r="F113" s="203"/>
      <c r="G113" s="203"/>
      <c r="H113" s="204"/>
      <c r="I113" s="205"/>
      <c r="J113" s="205"/>
      <c r="K113" s="205"/>
      <c r="L113" s="206"/>
      <c r="M113" s="207"/>
      <c r="N113" s="207"/>
      <c r="O113" s="208"/>
      <c r="P113" s="21"/>
    </row>
    <row r="114" spans="1:27" ht="15" customHeight="1">
      <c r="A114" s="27"/>
      <c r="B114" s="50"/>
      <c r="C114" s="50"/>
      <c r="D114" s="50"/>
      <c r="E114" s="38">
        <v>8</v>
      </c>
      <c r="F114" s="203"/>
      <c r="G114" s="203"/>
      <c r="H114" s="204"/>
      <c r="I114" s="205"/>
      <c r="J114" s="205"/>
      <c r="K114" s="205"/>
      <c r="L114" s="206"/>
      <c r="M114" s="207"/>
      <c r="N114" s="207"/>
      <c r="O114" s="208"/>
      <c r="P114" s="21"/>
    </row>
    <row r="115" spans="1:27" ht="15" customHeight="1">
      <c r="A115" s="27"/>
      <c r="B115" s="50"/>
      <c r="C115" s="50"/>
      <c r="D115" s="50"/>
      <c r="E115" s="38">
        <v>9</v>
      </c>
      <c r="F115" s="203">
        <v>1</v>
      </c>
      <c r="G115" s="203"/>
      <c r="H115" s="204"/>
      <c r="I115" s="205"/>
      <c r="J115" s="205"/>
      <c r="K115" s="205"/>
      <c r="L115" s="206"/>
      <c r="M115" s="207"/>
      <c r="N115" s="207"/>
      <c r="O115" s="208"/>
      <c r="P115" s="21"/>
    </row>
    <row r="116" spans="1:27" ht="15" customHeight="1">
      <c r="A116" s="27"/>
      <c r="B116" s="50"/>
      <c r="C116" s="50"/>
      <c r="D116" s="50"/>
      <c r="E116" s="38">
        <v>10</v>
      </c>
      <c r="F116" s="203"/>
      <c r="G116" s="203"/>
      <c r="H116" s="204"/>
      <c r="I116" s="205"/>
      <c r="J116" s="205"/>
      <c r="K116" s="205"/>
      <c r="L116" s="206"/>
      <c r="M116" s="207"/>
      <c r="N116" s="207"/>
      <c r="O116" s="208"/>
      <c r="P116" s="21"/>
      <c r="U116" s="37"/>
      <c r="V116" s="37"/>
      <c r="W116" s="37"/>
      <c r="X116" s="37"/>
      <c r="Y116" s="37"/>
      <c r="Z116" s="37"/>
      <c r="AA116" s="37"/>
    </row>
    <row r="117" spans="1:27" ht="15" customHeight="1">
      <c r="A117" s="27"/>
      <c r="B117" s="50"/>
      <c r="C117" s="50"/>
      <c r="D117" s="50"/>
      <c r="E117" s="38">
        <v>11</v>
      </c>
      <c r="F117" s="203"/>
      <c r="G117" s="203"/>
      <c r="H117" s="204"/>
      <c r="I117" s="205"/>
      <c r="J117" s="205"/>
      <c r="K117" s="205"/>
      <c r="L117" s="206"/>
      <c r="M117" s="207"/>
      <c r="N117" s="207"/>
      <c r="O117" s="208"/>
      <c r="P117" s="21"/>
    </row>
    <row r="118" spans="1:27" ht="15" customHeight="1">
      <c r="A118" s="27"/>
      <c r="B118" s="50"/>
      <c r="C118" s="50"/>
      <c r="D118" s="50"/>
      <c r="E118" s="38">
        <v>12</v>
      </c>
      <c r="F118" s="203"/>
      <c r="G118" s="203"/>
      <c r="H118" s="204"/>
      <c r="I118" s="205"/>
      <c r="J118" s="205"/>
      <c r="K118" s="205"/>
      <c r="L118" s="206"/>
      <c r="M118" s="207"/>
      <c r="N118" s="207"/>
      <c r="O118" s="208"/>
      <c r="P118" s="21"/>
    </row>
    <row r="119" spans="1:27" ht="15" customHeight="1">
      <c r="A119" s="27"/>
      <c r="B119" s="50"/>
      <c r="C119" s="50"/>
      <c r="D119" s="50"/>
      <c r="E119" s="38">
        <v>13</v>
      </c>
      <c r="F119" s="203"/>
      <c r="G119" s="203"/>
      <c r="H119" s="204"/>
      <c r="I119" s="205"/>
      <c r="J119" s="205"/>
      <c r="K119" s="205"/>
      <c r="L119" s="206"/>
      <c r="M119" s="207"/>
      <c r="N119" s="207"/>
      <c r="O119" s="208"/>
      <c r="P119" s="21"/>
    </row>
    <row r="120" spans="1:27" ht="15" customHeight="1">
      <c r="A120" s="27"/>
      <c r="B120" s="50"/>
      <c r="C120" s="50"/>
      <c r="D120" s="50"/>
      <c r="E120" s="38">
        <v>14</v>
      </c>
      <c r="F120" s="203"/>
      <c r="G120" s="203"/>
      <c r="H120" s="204"/>
      <c r="I120" s="205"/>
      <c r="J120" s="205"/>
      <c r="K120" s="205"/>
      <c r="L120" s="206"/>
      <c r="M120" s="207"/>
      <c r="N120" s="207"/>
      <c r="O120" s="208"/>
      <c r="P120" s="21"/>
      <c r="X120" s="37"/>
      <c r="Y120" s="37"/>
      <c r="Z120" s="37"/>
      <c r="AA120" s="37"/>
    </row>
    <row r="121" spans="1:27" ht="15" customHeight="1">
      <c r="A121" s="27"/>
      <c r="B121" s="50"/>
      <c r="C121" s="50"/>
      <c r="D121" s="50"/>
      <c r="E121" s="38">
        <v>15</v>
      </c>
      <c r="F121" s="203"/>
      <c r="G121" s="203"/>
      <c r="H121" s="204"/>
      <c r="I121" s="205"/>
      <c r="J121" s="205"/>
      <c r="K121" s="205"/>
      <c r="L121" s="206"/>
      <c r="M121" s="207"/>
      <c r="N121" s="207"/>
      <c r="O121" s="208"/>
      <c r="P121" s="21"/>
      <c r="U121" s="37"/>
      <c r="V121" s="37"/>
      <c r="W121" s="37"/>
      <c r="X121" s="37"/>
      <c r="Y121" s="37"/>
      <c r="Z121" s="37"/>
      <c r="AA121" s="37"/>
    </row>
    <row r="122" spans="1:27" ht="15" customHeight="1">
      <c r="A122" s="27"/>
      <c r="B122" s="50"/>
      <c r="C122" s="50"/>
      <c r="D122" s="50"/>
      <c r="E122" s="38">
        <v>16</v>
      </c>
      <c r="F122" s="203"/>
      <c r="G122" s="203"/>
      <c r="H122" s="204"/>
      <c r="I122" s="205"/>
      <c r="J122" s="205"/>
      <c r="K122" s="205"/>
      <c r="L122" s="206"/>
      <c r="M122" s="207"/>
      <c r="N122" s="207"/>
      <c r="O122" s="208"/>
      <c r="P122" s="21"/>
    </row>
    <row r="123" spans="1:27" ht="15" customHeight="1">
      <c r="A123" s="27"/>
      <c r="B123" s="50"/>
      <c r="C123" s="50"/>
      <c r="D123" s="50"/>
      <c r="E123" s="38">
        <v>17</v>
      </c>
      <c r="F123" s="203"/>
      <c r="G123" s="203"/>
      <c r="H123" s="204"/>
      <c r="I123" s="205"/>
      <c r="J123" s="205"/>
      <c r="K123" s="205"/>
      <c r="L123" s="206"/>
      <c r="M123" s="207"/>
      <c r="N123" s="207"/>
      <c r="O123" s="208"/>
      <c r="P123" s="21"/>
    </row>
    <row r="124" spans="1:27" ht="15" customHeight="1">
      <c r="A124" s="27"/>
      <c r="B124" s="50"/>
      <c r="C124" s="50"/>
      <c r="D124" s="50"/>
      <c r="E124" s="38">
        <v>18</v>
      </c>
      <c r="F124" s="203"/>
      <c r="G124" s="203"/>
      <c r="H124" s="204"/>
      <c r="I124" s="205"/>
      <c r="J124" s="205"/>
      <c r="K124" s="205"/>
      <c r="L124" s="206"/>
      <c r="M124" s="207"/>
      <c r="N124" s="207"/>
      <c r="O124" s="208"/>
      <c r="P124" s="21"/>
      <c r="Y124" s="37"/>
      <c r="Z124" s="37"/>
      <c r="AA124" s="37"/>
    </row>
    <row r="125" spans="1:27" ht="15" customHeight="1">
      <c r="A125" s="27"/>
      <c r="B125" s="50"/>
      <c r="C125" s="50"/>
      <c r="D125" s="50"/>
      <c r="E125" s="38">
        <v>19</v>
      </c>
      <c r="F125" s="203"/>
      <c r="G125" s="203"/>
      <c r="H125" s="204"/>
      <c r="I125" s="205"/>
      <c r="J125" s="205"/>
      <c r="K125" s="205"/>
      <c r="L125" s="206"/>
      <c r="M125" s="207"/>
      <c r="N125" s="207"/>
      <c r="O125" s="208"/>
      <c r="P125" s="21"/>
      <c r="X125" s="37"/>
      <c r="Y125" s="37"/>
      <c r="Z125" s="37"/>
      <c r="AA125" s="37"/>
    </row>
    <row r="126" spans="1:27" ht="15" customHeight="1">
      <c r="A126" s="27"/>
      <c r="B126" s="50"/>
      <c r="C126" s="50"/>
      <c r="D126" s="50"/>
      <c r="E126" s="38">
        <v>20</v>
      </c>
      <c r="F126" s="203"/>
      <c r="G126" s="203"/>
      <c r="H126" s="204"/>
      <c r="I126" s="205"/>
      <c r="J126" s="205"/>
      <c r="K126" s="205"/>
      <c r="L126" s="206"/>
      <c r="M126" s="207"/>
      <c r="N126" s="207"/>
      <c r="O126" s="208"/>
      <c r="P126" s="21"/>
      <c r="Y126" s="37"/>
      <c r="Z126" s="37"/>
      <c r="AA126" s="37"/>
    </row>
    <row r="127" spans="1:27" ht="15" customHeight="1">
      <c r="A127" s="27"/>
      <c r="B127" s="50"/>
      <c r="C127" s="50"/>
      <c r="D127" s="50"/>
      <c r="E127" s="38">
        <v>21</v>
      </c>
      <c r="F127" s="203"/>
      <c r="G127" s="203"/>
      <c r="H127" s="204"/>
      <c r="I127" s="205"/>
      <c r="J127" s="205"/>
      <c r="K127" s="205"/>
      <c r="L127" s="206"/>
      <c r="M127" s="207"/>
      <c r="N127" s="207"/>
      <c r="O127" s="208"/>
      <c r="P127" s="21"/>
      <c r="X127" s="37"/>
      <c r="Y127" s="37"/>
      <c r="Z127" s="37"/>
      <c r="AA127" s="37"/>
    </row>
    <row r="128" spans="1:27" ht="15" customHeight="1">
      <c r="A128" s="27"/>
      <c r="B128" s="50"/>
      <c r="C128" s="50"/>
      <c r="D128" s="50"/>
      <c r="E128" s="38">
        <v>22</v>
      </c>
      <c r="F128" s="203"/>
      <c r="G128" s="203"/>
      <c r="H128" s="204"/>
      <c r="I128" s="205"/>
      <c r="J128" s="205"/>
      <c r="K128" s="205"/>
      <c r="L128" s="206"/>
      <c r="M128" s="207"/>
      <c r="N128" s="207"/>
      <c r="O128" s="208"/>
      <c r="P128" s="21"/>
      <c r="U128" s="37"/>
      <c r="V128" s="37"/>
      <c r="W128" s="37"/>
      <c r="X128" s="37"/>
      <c r="Y128" s="37"/>
      <c r="Z128" s="37"/>
      <c r="AA128" s="37"/>
    </row>
    <row r="129" spans="1:27" ht="15" customHeight="1">
      <c r="A129" s="27"/>
      <c r="B129" s="50"/>
      <c r="C129" s="50"/>
      <c r="D129" s="50"/>
      <c r="E129" s="38">
        <v>23</v>
      </c>
      <c r="F129" s="203"/>
      <c r="G129" s="203"/>
      <c r="H129" s="204"/>
      <c r="I129" s="205"/>
      <c r="J129" s="205"/>
      <c r="K129" s="205"/>
      <c r="L129" s="206"/>
      <c r="M129" s="207"/>
      <c r="N129" s="207"/>
      <c r="O129" s="208"/>
      <c r="P129" s="21"/>
      <c r="U129" s="37"/>
      <c r="V129" s="37"/>
      <c r="W129" s="37"/>
      <c r="X129" s="37"/>
      <c r="Y129" s="37"/>
      <c r="Z129" s="37"/>
      <c r="AA129" s="37"/>
    </row>
    <row r="130" spans="1:27" ht="15" customHeight="1">
      <c r="A130" s="27"/>
      <c r="B130" s="50"/>
      <c r="C130" s="50"/>
      <c r="D130" s="50"/>
      <c r="E130" s="38">
        <v>24</v>
      </c>
      <c r="F130" s="203"/>
      <c r="G130" s="203"/>
      <c r="H130" s="204"/>
      <c r="I130" s="205"/>
      <c r="J130" s="205"/>
      <c r="K130" s="205"/>
      <c r="L130" s="206"/>
      <c r="M130" s="207"/>
      <c r="N130" s="207"/>
      <c r="O130" s="208"/>
      <c r="P130" s="21"/>
      <c r="U130" s="37"/>
      <c r="V130" s="37"/>
      <c r="W130" s="37"/>
      <c r="X130" s="37"/>
      <c r="Y130" s="37"/>
      <c r="Z130" s="37"/>
      <c r="AA130" s="37"/>
    </row>
    <row r="131" spans="1:27" ht="15" customHeight="1">
      <c r="A131" s="27"/>
      <c r="B131" s="50"/>
      <c r="C131" s="50"/>
      <c r="D131" s="50"/>
      <c r="E131" s="38">
        <v>25</v>
      </c>
      <c r="F131" s="203"/>
      <c r="G131" s="203"/>
      <c r="H131" s="204"/>
      <c r="I131" s="205"/>
      <c r="J131" s="205"/>
      <c r="K131" s="205"/>
      <c r="L131" s="206"/>
      <c r="M131" s="207"/>
      <c r="N131" s="207"/>
      <c r="O131" s="208"/>
      <c r="P131" s="39"/>
      <c r="U131" s="37"/>
      <c r="V131" s="37"/>
      <c r="W131" s="37"/>
      <c r="X131" s="37"/>
      <c r="Y131" s="37"/>
      <c r="Z131" s="37"/>
      <c r="AA131" s="37"/>
    </row>
    <row r="132" spans="1:27" ht="15" customHeight="1">
      <c r="A132" s="27"/>
      <c r="B132" s="50"/>
      <c r="C132" s="50"/>
      <c r="D132" s="50"/>
      <c r="E132" s="38">
        <v>26</v>
      </c>
      <c r="F132" s="203"/>
      <c r="G132" s="203"/>
      <c r="H132" s="204"/>
      <c r="I132" s="205"/>
      <c r="J132" s="205"/>
      <c r="K132" s="205"/>
      <c r="L132" s="206"/>
      <c r="M132" s="207"/>
      <c r="N132" s="207"/>
      <c r="O132" s="208"/>
      <c r="P132" s="21"/>
    </row>
    <row r="133" spans="1:27" ht="15" customHeight="1">
      <c r="A133" s="27"/>
      <c r="B133" s="50"/>
      <c r="C133" s="50"/>
      <c r="D133" s="50"/>
      <c r="E133" s="38">
        <v>27</v>
      </c>
      <c r="F133" s="203"/>
      <c r="G133" s="203"/>
      <c r="H133" s="204"/>
      <c r="I133" s="205"/>
      <c r="J133" s="205"/>
      <c r="K133" s="205"/>
      <c r="L133" s="206"/>
      <c r="M133" s="207"/>
      <c r="N133" s="207"/>
      <c r="O133" s="208"/>
      <c r="P133" s="21"/>
    </row>
    <row r="134" spans="1:27" ht="15" customHeight="1">
      <c r="A134" s="27"/>
      <c r="B134" s="50"/>
      <c r="C134" s="50"/>
      <c r="D134" s="50"/>
      <c r="E134" s="38">
        <v>28</v>
      </c>
      <c r="F134" s="203"/>
      <c r="G134" s="203"/>
      <c r="H134" s="204"/>
      <c r="I134" s="205"/>
      <c r="J134" s="205"/>
      <c r="K134" s="205"/>
      <c r="L134" s="206"/>
      <c r="M134" s="207"/>
      <c r="N134" s="207"/>
      <c r="O134" s="208"/>
      <c r="P134" s="21"/>
    </row>
    <row r="135" spans="1:27" ht="15" customHeight="1">
      <c r="A135" s="27"/>
      <c r="B135" s="50"/>
      <c r="C135" s="50"/>
      <c r="D135" s="50"/>
      <c r="E135" s="38">
        <v>29</v>
      </c>
      <c r="F135" s="203"/>
      <c r="G135" s="203"/>
      <c r="H135" s="204"/>
      <c r="I135" s="205"/>
      <c r="J135" s="205"/>
      <c r="K135" s="205"/>
      <c r="L135" s="206"/>
      <c r="M135" s="207"/>
      <c r="N135" s="207"/>
      <c r="O135" s="208"/>
      <c r="P135" s="21"/>
      <c r="Q135" s="40"/>
      <c r="R135" s="40"/>
      <c r="S135" s="40"/>
      <c r="T135" s="40"/>
    </row>
    <row r="136" spans="1:27" ht="15" customHeight="1">
      <c r="A136" s="27"/>
      <c r="B136" s="50"/>
      <c r="C136" s="50"/>
      <c r="D136" s="50"/>
      <c r="E136" s="38">
        <v>30</v>
      </c>
      <c r="F136" s="203"/>
      <c r="G136" s="203"/>
      <c r="H136" s="204"/>
      <c r="I136" s="205"/>
      <c r="J136" s="205"/>
      <c r="K136" s="205"/>
      <c r="L136" s="206"/>
      <c r="M136" s="207"/>
      <c r="N136" s="207"/>
      <c r="O136" s="208"/>
      <c r="P136" s="21"/>
      <c r="Q136" s="41"/>
      <c r="R136" s="41"/>
      <c r="S136" s="41"/>
      <c r="T136" s="41"/>
    </row>
    <row r="137" spans="1:27" ht="15" customHeight="1" thickBot="1">
      <c r="A137" s="27"/>
      <c r="B137" s="50"/>
      <c r="C137" s="50"/>
      <c r="D137" s="50"/>
      <c r="E137" s="42">
        <v>31</v>
      </c>
      <c r="F137" s="404"/>
      <c r="G137" s="404"/>
      <c r="H137" s="404"/>
      <c r="I137" s="404"/>
      <c r="J137" s="404"/>
      <c r="K137" s="404"/>
      <c r="L137" s="404"/>
      <c r="M137" s="207"/>
      <c r="N137" s="207"/>
      <c r="O137" s="208"/>
      <c r="P137" s="21"/>
      <c r="Q137" s="41"/>
      <c r="R137" s="41"/>
      <c r="S137" s="41"/>
      <c r="T137" s="41"/>
    </row>
    <row r="138" spans="1:27" ht="37.5" customHeight="1" thickBot="1">
      <c r="A138" s="27"/>
      <c r="B138" s="50"/>
      <c r="C138" s="50"/>
      <c r="D138" s="50"/>
      <c r="E138" s="43" t="s">
        <v>64</v>
      </c>
      <c r="F138" s="405">
        <f>SUM(F107:G137)</f>
        <v>1</v>
      </c>
      <c r="G138" s="406"/>
      <c r="H138" s="407" t="str">
        <f>E10</f>
        <v>kowal</v>
      </c>
      <c r="I138" s="408"/>
      <c r="J138" s="409" t="str">
        <f>L10</f>
        <v>jan</v>
      </c>
      <c r="K138" s="409"/>
      <c r="L138" s="409"/>
      <c r="M138" s="195" t="s">
        <v>65</v>
      </c>
      <c r="N138" s="410"/>
      <c r="O138" s="196"/>
      <c r="P138" s="21"/>
      <c r="Q138" s="44"/>
      <c r="R138" s="44"/>
      <c r="S138" s="44"/>
      <c r="T138" s="44"/>
    </row>
    <row r="139" spans="1:27" ht="26.25" customHeight="1">
      <c r="A139" s="27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396"/>
      <c r="N139" s="397"/>
      <c r="O139" s="398"/>
      <c r="P139" s="21"/>
    </row>
    <row r="140" spans="1:27" ht="26.25" customHeight="1">
      <c r="A140" s="27"/>
      <c r="B140" s="50"/>
      <c r="C140" s="50"/>
      <c r="D140" s="50"/>
      <c r="E140" s="56"/>
      <c r="F140" s="50"/>
      <c r="G140" s="50"/>
      <c r="H140" s="50"/>
      <c r="I140" s="50"/>
      <c r="J140" s="50"/>
      <c r="K140" s="50"/>
      <c r="L140" s="50"/>
      <c r="M140" s="399"/>
      <c r="N140" s="280"/>
      <c r="O140" s="281"/>
      <c r="P140" s="21"/>
    </row>
    <row r="141" spans="1:27" ht="30" customHeight="1" thickBot="1">
      <c r="A141" s="27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400" t="s">
        <v>87</v>
      </c>
      <c r="N141" s="401"/>
      <c r="O141" s="402"/>
      <c r="P141" s="21"/>
    </row>
    <row r="142" spans="1:27" ht="18.75" customHeight="1">
      <c r="A142" s="27"/>
      <c r="B142" s="50"/>
      <c r="C142" s="50"/>
      <c r="D142" s="50"/>
      <c r="E142" s="56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21"/>
    </row>
    <row r="143" spans="1:27" ht="18.75" customHeight="1" thickBot="1">
      <c r="A143" s="4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6"/>
    </row>
    <row r="144" spans="1:27" ht="18.75" customHeight="1">
      <c r="E144" s="403"/>
      <c r="F144" s="403"/>
    </row>
    <row r="145" spans="1:16" ht="18.75" customHeight="1"/>
    <row r="146" spans="1:16" ht="18.75" customHeight="1"/>
    <row r="147" spans="1:16" ht="14.25" customHeight="1">
      <c r="A147" s="69"/>
      <c r="B147" s="69"/>
      <c r="C147" s="69"/>
      <c r="D147" s="69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69"/>
    </row>
    <row r="148" spans="1:16" ht="14.25" customHeight="1">
      <c r="A148" s="69"/>
      <c r="B148" s="69"/>
      <c r="C148" s="69"/>
      <c r="D148" s="69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69"/>
    </row>
    <row r="149" spans="1:16" ht="12.75" customHeight="1">
      <c r="A149" s="69"/>
      <c r="B149" s="69"/>
      <c r="C149" s="69"/>
      <c r="D149" s="69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69"/>
    </row>
    <row r="150" spans="1:16" s="67" customFormat="1" ht="22.5" customHeight="1">
      <c r="A150" s="69"/>
      <c r="B150" s="69"/>
      <c r="C150" s="69"/>
      <c r="D150" s="69"/>
      <c r="E150" s="89"/>
      <c r="F150" s="72"/>
      <c r="G150" s="90"/>
      <c r="H150" s="90"/>
      <c r="I150" s="90"/>
      <c r="J150" s="90"/>
      <c r="K150" s="90"/>
      <c r="L150" s="90"/>
      <c r="M150" s="90"/>
      <c r="N150" s="90"/>
      <c r="O150" s="90"/>
      <c r="P150" s="69"/>
    </row>
    <row r="151" spans="1:16" ht="12.75" customHeight="1">
      <c r="A151" s="69"/>
      <c r="B151" s="69"/>
      <c r="C151" s="69"/>
      <c r="D151" s="69"/>
      <c r="E151" s="72"/>
      <c r="F151" s="72"/>
      <c r="G151" s="71"/>
      <c r="H151" s="71"/>
      <c r="I151" s="71"/>
      <c r="J151" s="71"/>
      <c r="K151" s="71"/>
      <c r="L151" s="71"/>
      <c r="M151" s="71"/>
      <c r="N151" s="71"/>
      <c r="O151" s="71"/>
      <c r="P151" s="69"/>
    </row>
    <row r="152" spans="1:16" ht="22.5" customHeight="1">
      <c r="A152" s="69"/>
      <c r="B152" s="69"/>
      <c r="C152" s="69"/>
      <c r="D152" s="69"/>
      <c r="E152" s="89"/>
      <c r="F152" s="72"/>
      <c r="G152" s="90"/>
      <c r="H152" s="90"/>
      <c r="I152" s="90"/>
      <c r="J152" s="90"/>
      <c r="K152" s="90"/>
      <c r="L152" s="90"/>
      <c r="M152" s="90"/>
      <c r="N152" s="90"/>
      <c r="O152" s="90"/>
      <c r="P152" s="69"/>
    </row>
    <row r="153" spans="1:16" ht="22.5" customHeight="1">
      <c r="A153" s="69"/>
      <c r="B153" s="69"/>
      <c r="C153" s="69"/>
      <c r="D153" s="69"/>
      <c r="E153" s="72"/>
      <c r="F153" s="72"/>
      <c r="G153" s="90"/>
      <c r="H153" s="90"/>
      <c r="I153" s="90"/>
      <c r="J153" s="90"/>
      <c r="K153" s="90"/>
      <c r="L153" s="90"/>
      <c r="M153" s="90"/>
      <c r="N153" s="90"/>
      <c r="O153" s="90"/>
      <c r="P153" s="69"/>
    </row>
    <row r="154" spans="1:16" s="61" customFormat="1" ht="15">
      <c r="A154" s="69"/>
      <c r="B154" s="69"/>
      <c r="C154" s="69"/>
      <c r="D154" s="69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69"/>
    </row>
    <row r="155" spans="1:16" ht="22.5" customHeight="1">
      <c r="A155" s="69"/>
      <c r="B155" s="69"/>
      <c r="C155" s="69"/>
      <c r="D155" s="69"/>
      <c r="E155" s="89"/>
      <c r="F155" s="72"/>
      <c r="G155" s="90"/>
      <c r="H155" s="90"/>
      <c r="I155" s="90"/>
      <c r="J155" s="90"/>
      <c r="K155" s="90"/>
      <c r="L155" s="90"/>
      <c r="M155" s="90"/>
      <c r="N155" s="90"/>
      <c r="O155" s="90"/>
      <c r="P155" s="69"/>
    </row>
    <row r="156" spans="1:16" ht="15">
      <c r="A156" s="69"/>
      <c r="B156" s="69"/>
      <c r="C156" s="69"/>
      <c r="D156" s="69"/>
      <c r="E156" s="72"/>
      <c r="F156" s="72"/>
      <c r="G156" s="71"/>
      <c r="H156" s="71"/>
      <c r="I156" s="71"/>
      <c r="J156" s="71"/>
      <c r="K156" s="71"/>
      <c r="L156" s="71"/>
      <c r="M156" s="71"/>
      <c r="N156" s="71"/>
      <c r="O156" s="71"/>
      <c r="P156" s="69"/>
    </row>
    <row r="157" spans="1:16" ht="22.5" customHeight="1">
      <c r="A157" s="69"/>
      <c r="B157" s="69"/>
      <c r="C157" s="69"/>
      <c r="D157" s="69"/>
      <c r="E157" s="89"/>
      <c r="F157" s="72"/>
      <c r="G157" s="90"/>
      <c r="H157" s="90"/>
      <c r="I157" s="90"/>
      <c r="J157" s="90"/>
      <c r="K157" s="90"/>
      <c r="L157" s="90"/>
      <c r="M157" s="90"/>
      <c r="N157" s="90"/>
      <c r="O157" s="90"/>
      <c r="P157" s="69"/>
    </row>
    <row r="158" spans="1:16" ht="15">
      <c r="A158" s="69"/>
      <c r="B158" s="69"/>
      <c r="C158" s="69"/>
      <c r="D158" s="69"/>
      <c r="E158" s="72"/>
      <c r="F158" s="72"/>
      <c r="G158" s="71"/>
      <c r="H158" s="71"/>
      <c r="I158" s="71"/>
      <c r="J158" s="71"/>
      <c r="K158" s="71"/>
      <c r="L158" s="71"/>
      <c r="M158" s="71"/>
      <c r="N158" s="71"/>
      <c r="O158" s="71"/>
      <c r="P158" s="69"/>
    </row>
    <row r="159" spans="1:16" s="61" customFormat="1" ht="15.75">
      <c r="A159" s="69"/>
      <c r="B159" s="69"/>
      <c r="C159" s="69"/>
      <c r="D159" s="69"/>
      <c r="E159" s="72"/>
      <c r="F159" s="72"/>
      <c r="G159" s="91"/>
      <c r="H159" s="91"/>
      <c r="I159" s="91"/>
      <c r="J159" s="91"/>
      <c r="K159" s="91"/>
      <c r="L159" s="91"/>
      <c r="M159" s="91"/>
      <c r="N159" s="91"/>
      <c r="O159" s="91"/>
      <c r="P159" s="69"/>
    </row>
    <row r="160" spans="1:16" ht="15">
      <c r="A160" s="69"/>
      <c r="B160" s="69"/>
      <c r="C160" s="69"/>
      <c r="D160" s="69"/>
      <c r="E160" s="72"/>
      <c r="F160" s="72"/>
      <c r="G160" s="72"/>
      <c r="H160" s="72"/>
      <c r="I160" s="72"/>
      <c r="J160" s="72"/>
      <c r="K160" s="72"/>
      <c r="L160" s="72"/>
      <c r="M160" s="71"/>
      <c r="N160" s="71"/>
      <c r="O160" s="71"/>
      <c r="P160" s="69"/>
    </row>
    <row r="161" spans="1:17" ht="22.5" customHeight="1">
      <c r="A161" s="69"/>
      <c r="B161" s="69"/>
      <c r="C161" s="69"/>
      <c r="D161" s="69"/>
      <c r="E161" s="89"/>
      <c r="F161" s="72"/>
      <c r="G161" s="90"/>
      <c r="H161" s="90"/>
      <c r="I161" s="90"/>
      <c r="J161" s="90"/>
      <c r="K161" s="90"/>
      <c r="L161" s="90"/>
      <c r="M161" s="90"/>
      <c r="N161" s="90"/>
      <c r="O161" s="90"/>
      <c r="P161" s="69"/>
    </row>
    <row r="162" spans="1:17" ht="15">
      <c r="A162" s="69"/>
      <c r="B162" s="69"/>
      <c r="C162" s="69"/>
      <c r="D162" s="69"/>
      <c r="E162" s="72"/>
      <c r="F162" s="72"/>
      <c r="G162" s="71"/>
      <c r="H162" s="71"/>
      <c r="I162" s="71"/>
      <c r="J162" s="71"/>
      <c r="K162" s="71"/>
      <c r="L162" s="71"/>
      <c r="M162" s="71"/>
      <c r="N162" s="71"/>
      <c r="O162" s="71"/>
      <c r="P162" s="69"/>
      <c r="Q162" s="46"/>
    </row>
    <row r="163" spans="1:17" s="61" customFormat="1" ht="22.5" customHeight="1">
      <c r="A163" s="69"/>
      <c r="B163" s="69"/>
      <c r="C163" s="69"/>
      <c r="D163" s="69"/>
      <c r="E163" s="89"/>
      <c r="F163" s="72"/>
      <c r="G163" s="90"/>
      <c r="H163" s="90"/>
      <c r="I163" s="90"/>
      <c r="J163" s="90"/>
      <c r="K163" s="90"/>
      <c r="L163" s="90"/>
      <c r="M163" s="90"/>
      <c r="N163" s="90"/>
      <c r="O163" s="90"/>
      <c r="P163" s="69"/>
      <c r="Q163" s="68"/>
    </row>
    <row r="164" spans="1:17" ht="15">
      <c r="A164" s="69"/>
      <c r="B164" s="69"/>
      <c r="C164" s="69"/>
      <c r="D164" s="69"/>
      <c r="E164" s="72"/>
      <c r="F164" s="72"/>
      <c r="G164" s="71"/>
      <c r="H164" s="71"/>
      <c r="I164" s="71"/>
      <c r="J164" s="71"/>
      <c r="K164" s="71"/>
      <c r="L164" s="71"/>
      <c r="M164" s="71"/>
      <c r="N164" s="71"/>
      <c r="O164" s="71"/>
      <c r="P164" s="69"/>
      <c r="Q164" s="46"/>
    </row>
    <row r="165" spans="1:17" s="61" customFormat="1" ht="22.5" customHeight="1">
      <c r="A165" s="69"/>
      <c r="B165" s="69"/>
      <c r="C165" s="69"/>
      <c r="D165" s="69"/>
      <c r="E165" s="89"/>
      <c r="F165" s="72"/>
      <c r="G165" s="90"/>
      <c r="H165" s="90"/>
      <c r="I165" s="90"/>
      <c r="J165" s="90"/>
      <c r="K165" s="90"/>
      <c r="L165" s="90"/>
      <c r="M165" s="90"/>
      <c r="N165" s="90"/>
      <c r="O165" s="90"/>
      <c r="P165" s="69"/>
      <c r="Q165" s="68"/>
    </row>
    <row r="166" spans="1:17" ht="15">
      <c r="A166" s="69"/>
      <c r="B166" s="69"/>
      <c r="C166" s="69"/>
      <c r="D166" s="69"/>
      <c r="E166" s="72"/>
      <c r="F166" s="72"/>
      <c r="G166" s="71"/>
      <c r="H166" s="71"/>
      <c r="I166" s="71"/>
      <c r="J166" s="71"/>
      <c r="K166" s="71"/>
      <c r="L166" s="71"/>
      <c r="M166" s="71"/>
      <c r="N166" s="71"/>
      <c r="O166" s="71"/>
      <c r="P166" s="69"/>
    </row>
    <row r="167" spans="1:17" s="61" customFormat="1" ht="22.5" customHeight="1">
      <c r="A167" s="69"/>
      <c r="B167" s="69"/>
      <c r="C167" s="69"/>
      <c r="D167" s="69"/>
      <c r="E167" s="89"/>
      <c r="F167" s="72"/>
      <c r="G167" s="90"/>
      <c r="H167" s="90"/>
      <c r="I167" s="90"/>
      <c r="J167" s="90"/>
      <c r="K167" s="90"/>
      <c r="L167" s="90"/>
      <c r="M167" s="90"/>
      <c r="N167" s="90"/>
      <c r="O167" s="90"/>
      <c r="P167" s="69"/>
    </row>
    <row r="168" spans="1:17" ht="15">
      <c r="A168" s="69"/>
      <c r="B168" s="69"/>
      <c r="C168" s="69"/>
      <c r="D168" s="69"/>
      <c r="E168" s="72"/>
      <c r="F168" s="72"/>
      <c r="G168" s="71"/>
      <c r="H168" s="71"/>
      <c r="I168" s="71"/>
      <c r="J168" s="71"/>
      <c r="K168" s="71"/>
      <c r="L168" s="71"/>
      <c r="M168" s="71"/>
      <c r="N168" s="71"/>
      <c r="O168" s="71"/>
      <c r="P168" s="69"/>
    </row>
    <row r="169" spans="1:17" s="61" customFormat="1" ht="22.5" customHeight="1">
      <c r="A169" s="69"/>
      <c r="B169" s="69"/>
      <c r="C169" s="69"/>
      <c r="D169" s="69"/>
      <c r="E169" s="72"/>
      <c r="F169" s="72"/>
      <c r="G169" s="92"/>
      <c r="H169" s="92"/>
      <c r="I169" s="90"/>
      <c r="J169" s="90"/>
      <c r="K169" s="92"/>
      <c r="L169" s="92"/>
      <c r="M169" s="90"/>
      <c r="N169" s="90"/>
      <c r="O169" s="90"/>
      <c r="P169" s="69"/>
    </row>
    <row r="170" spans="1:17" ht="22.5" customHeight="1">
      <c r="A170" s="69"/>
      <c r="B170" s="69"/>
      <c r="C170" s="69"/>
      <c r="D170" s="69"/>
      <c r="E170" s="72"/>
      <c r="F170" s="72"/>
      <c r="G170" s="72"/>
      <c r="H170" s="72"/>
      <c r="I170" s="93"/>
      <c r="J170" s="90"/>
      <c r="K170" s="90"/>
      <c r="L170" s="90"/>
      <c r="M170" s="72"/>
      <c r="N170" s="72"/>
      <c r="O170" s="72"/>
      <c r="P170" s="69"/>
    </row>
    <row r="171" spans="1:17" s="61" customFormat="1" ht="15">
      <c r="A171" s="69"/>
      <c r="B171" s="69"/>
      <c r="C171" s="69"/>
      <c r="D171" s="69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69"/>
    </row>
    <row r="172" spans="1:17" ht="22.5" customHeight="1">
      <c r="A172" s="69"/>
      <c r="B172" s="69"/>
      <c r="C172" s="69"/>
      <c r="D172" s="69"/>
      <c r="E172" s="89"/>
      <c r="F172" s="72"/>
      <c r="G172" s="90"/>
      <c r="H172" s="90"/>
      <c r="I172" s="90"/>
      <c r="J172" s="90"/>
      <c r="K172" s="90"/>
      <c r="L172" s="90"/>
      <c r="M172" s="90"/>
      <c r="N172" s="90"/>
      <c r="O172" s="90"/>
      <c r="P172" s="69"/>
    </row>
    <row r="173" spans="1:17" ht="15">
      <c r="A173" s="69"/>
      <c r="B173" s="69"/>
      <c r="C173" s="69"/>
      <c r="D173" s="69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69"/>
    </row>
    <row r="174" spans="1:17" ht="22.5" customHeight="1">
      <c r="A174" s="69"/>
      <c r="B174" s="69"/>
      <c r="C174" s="69"/>
      <c r="D174" s="69"/>
      <c r="E174" s="89"/>
      <c r="F174" s="72"/>
      <c r="G174" s="94"/>
      <c r="H174" s="90"/>
      <c r="I174" s="90"/>
      <c r="J174" s="90"/>
      <c r="K174" s="90"/>
      <c r="L174" s="90"/>
      <c r="M174" s="90"/>
      <c r="N174" s="90"/>
      <c r="O174" s="90"/>
      <c r="P174" s="69"/>
    </row>
    <row r="175" spans="1:17" ht="14.25">
      <c r="A175" s="69"/>
      <c r="B175" s="69"/>
      <c r="C175" s="69"/>
      <c r="D175" s="69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69"/>
    </row>
    <row r="176" spans="1:17" ht="15">
      <c r="A176" s="69"/>
      <c r="B176" s="69"/>
      <c r="C176" s="69"/>
      <c r="D176" s="69"/>
      <c r="E176" s="58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69"/>
    </row>
    <row r="177" spans="1:16" ht="14.25">
      <c r="A177" s="69"/>
      <c r="B177" s="69"/>
      <c r="C177" s="69"/>
      <c r="D177" s="69"/>
      <c r="E177" s="69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69"/>
    </row>
    <row r="178" spans="1:16" ht="14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</row>
    <row r="179" spans="1:16" ht="14.25">
      <c r="A179" s="69"/>
      <c r="B179" s="69"/>
      <c r="C179" s="69"/>
      <c r="D179" s="69"/>
      <c r="E179" s="58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</row>
    <row r="180" spans="1:16" ht="14.25">
      <c r="A180" s="69"/>
      <c r="B180" s="69"/>
      <c r="C180" s="69"/>
      <c r="D180" s="69"/>
      <c r="E180" s="96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</row>
    <row r="181" spans="1:16" ht="14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</row>
    <row r="182" spans="1:16" ht="14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</row>
    <row r="183" spans="1:16" ht="14.25">
      <c r="A183" s="69"/>
      <c r="B183" s="69"/>
      <c r="C183" s="69"/>
      <c r="D183" s="69"/>
      <c r="E183" s="96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</row>
    <row r="184" spans="1:16" ht="14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</row>
    <row r="185" spans="1:16" ht="14.25">
      <c r="A185" s="69"/>
      <c r="B185" s="69"/>
      <c r="C185" s="69"/>
      <c r="D185" s="69"/>
      <c r="E185" s="58"/>
      <c r="F185" s="58"/>
      <c r="G185" s="69"/>
      <c r="H185" s="69"/>
      <c r="I185" s="69"/>
      <c r="J185" s="69"/>
      <c r="K185" s="69"/>
      <c r="L185" s="69"/>
      <c r="M185" s="69"/>
      <c r="N185" s="69"/>
      <c r="O185" s="69"/>
      <c r="P185" s="69"/>
    </row>
    <row r="186" spans="1:16" ht="14.25">
      <c r="A186" s="69"/>
      <c r="B186" s="69"/>
      <c r="C186" s="69"/>
      <c r="D186" s="69"/>
      <c r="E186" s="96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</row>
    <row r="187" spans="1:16" ht="14.25">
      <c r="A187" s="69"/>
      <c r="B187" s="69"/>
      <c r="C187" s="69"/>
      <c r="D187" s="69"/>
      <c r="E187" s="58"/>
      <c r="F187" s="58"/>
      <c r="G187" s="69"/>
      <c r="H187" s="69"/>
      <c r="I187" s="69"/>
      <c r="J187" s="69"/>
      <c r="K187" s="69"/>
      <c r="L187" s="69"/>
      <c r="M187" s="69"/>
      <c r="N187" s="69"/>
      <c r="O187" s="69"/>
      <c r="P187" s="69"/>
    </row>
    <row r="188" spans="1:16" ht="14.25">
      <c r="A188" s="69"/>
      <c r="B188" s="69"/>
      <c r="C188" s="69"/>
      <c r="D188" s="69"/>
      <c r="E188" s="96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</row>
    <row r="189" spans="1:16" ht="14.25">
      <c r="A189" s="69"/>
      <c r="B189" s="69"/>
      <c r="C189" s="69"/>
      <c r="D189" s="69"/>
      <c r="E189" s="58"/>
      <c r="F189" s="97"/>
      <c r="G189" s="69"/>
      <c r="H189" s="58"/>
      <c r="I189" s="69"/>
      <c r="J189" s="69"/>
      <c r="K189" s="98"/>
      <c r="L189" s="69"/>
      <c r="M189" s="69"/>
      <c r="N189" s="69"/>
      <c r="O189" s="69"/>
      <c r="P189" s="69"/>
    </row>
    <row r="190" spans="1:16" ht="14.25">
      <c r="A190" s="69"/>
      <c r="B190" s="69"/>
      <c r="C190" s="69"/>
      <c r="D190" s="69"/>
      <c r="E190" s="58"/>
      <c r="F190" s="58"/>
      <c r="G190" s="69"/>
      <c r="H190" s="69"/>
      <c r="I190" s="69"/>
      <c r="J190" s="69"/>
      <c r="K190" s="69"/>
      <c r="L190" s="69"/>
      <c r="M190" s="69"/>
      <c r="N190" s="69"/>
      <c r="O190" s="69"/>
      <c r="P190" s="69"/>
    </row>
    <row r="191" spans="1:16" ht="14.25">
      <c r="A191" s="69"/>
      <c r="B191" s="69"/>
      <c r="C191" s="69"/>
      <c r="D191" s="69"/>
      <c r="E191" s="96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</row>
    <row r="192" spans="1:16" ht="22.5" customHeight="1">
      <c r="A192" s="69"/>
      <c r="B192" s="69"/>
      <c r="C192" s="69"/>
      <c r="D192" s="69"/>
      <c r="E192" s="69"/>
      <c r="F192" s="99"/>
      <c r="G192" s="100"/>
      <c r="H192" s="100"/>
      <c r="I192" s="100"/>
      <c r="J192" s="99"/>
      <c r="K192" s="100"/>
      <c r="L192" s="100"/>
      <c r="M192" s="100"/>
      <c r="N192" s="100"/>
      <c r="O192" s="100"/>
      <c r="P192" s="69"/>
    </row>
    <row r="193" spans="1:16" ht="14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</row>
    <row r="194" spans="1:16" ht="12.75" customHeight="1">
      <c r="A194" s="69"/>
      <c r="B194" s="69"/>
      <c r="C194" s="69"/>
      <c r="D194" s="69"/>
      <c r="E194" s="96"/>
      <c r="F194" s="69"/>
      <c r="G194" s="69"/>
      <c r="H194" s="69"/>
      <c r="I194" s="69"/>
      <c r="J194" s="69"/>
      <c r="K194" s="69"/>
      <c r="L194" s="69"/>
      <c r="M194" s="69"/>
      <c r="N194" s="69"/>
      <c r="O194" s="58"/>
      <c r="P194" s="69"/>
    </row>
    <row r="195" spans="1:16" ht="22.5" customHeight="1">
      <c r="A195" s="69"/>
      <c r="B195" s="69"/>
      <c r="C195" s="69"/>
      <c r="D195" s="69"/>
      <c r="E195" s="69"/>
      <c r="F195" s="101"/>
      <c r="G195" s="100"/>
      <c r="H195" s="100"/>
      <c r="I195" s="100"/>
      <c r="J195" s="100"/>
      <c r="K195" s="100"/>
      <c r="L195" s="100"/>
      <c r="M195" s="100"/>
      <c r="N195" s="100"/>
      <c r="O195" s="58"/>
      <c r="P195" s="69"/>
    </row>
    <row r="196" spans="1:16" ht="12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</row>
    <row r="197" spans="1:16" ht="14.25">
      <c r="A197" s="69"/>
      <c r="B197" s="69"/>
      <c r="C197" s="69"/>
      <c r="D197" s="69"/>
      <c r="E197" s="96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</row>
    <row r="198" spans="1:16" ht="22.5" customHeight="1">
      <c r="A198" s="69"/>
      <c r="B198" s="69"/>
      <c r="C198" s="69"/>
      <c r="D198" s="69"/>
      <c r="E198" s="69"/>
      <c r="F198" s="101"/>
      <c r="G198" s="100"/>
      <c r="H198" s="100"/>
      <c r="I198" s="100"/>
      <c r="J198" s="100"/>
      <c r="K198" s="100"/>
      <c r="L198" s="100"/>
      <c r="M198" s="100"/>
      <c r="N198" s="100"/>
      <c r="O198" s="69"/>
      <c r="P198" s="69"/>
    </row>
    <row r="199" spans="1:16" ht="14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</row>
    <row r="200" spans="1:16" ht="14.25">
      <c r="A200" s="69"/>
      <c r="B200" s="69"/>
      <c r="C200" s="69"/>
      <c r="D200" s="69"/>
      <c r="E200" s="96"/>
      <c r="F200" s="69"/>
      <c r="G200" s="69"/>
      <c r="H200" s="69"/>
      <c r="I200" s="69"/>
      <c r="J200" s="58"/>
      <c r="K200" s="58"/>
      <c r="L200" s="58"/>
      <c r="M200" s="58"/>
      <c r="N200" s="58"/>
      <c r="O200" s="69"/>
      <c r="P200" s="69"/>
    </row>
    <row r="201" spans="1:16" ht="14.25">
      <c r="A201" s="69"/>
      <c r="B201" s="69"/>
      <c r="C201" s="69"/>
      <c r="D201" s="69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69"/>
      <c r="P201" s="69"/>
    </row>
    <row r="202" spans="1:16" ht="14.25">
      <c r="A202" s="69"/>
      <c r="B202" s="69"/>
      <c r="C202" s="69"/>
      <c r="D202" s="69"/>
      <c r="E202" s="96"/>
      <c r="F202" s="69"/>
      <c r="G202" s="69"/>
      <c r="H202" s="69"/>
      <c r="I202" s="69"/>
      <c r="J202" s="58"/>
      <c r="K202" s="58"/>
      <c r="L202" s="58"/>
      <c r="M202" s="58"/>
      <c r="N202" s="58"/>
      <c r="O202" s="69"/>
      <c r="P202" s="69"/>
    </row>
    <row r="203" spans="1:16" ht="14.2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</row>
    <row r="204" spans="1:16" ht="14.25">
      <c r="A204" s="69"/>
      <c r="B204" s="69"/>
      <c r="C204" s="69"/>
      <c r="D204" s="69"/>
      <c r="E204" s="96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</row>
    <row r="205" spans="1:16" ht="14.25">
      <c r="A205" s="69"/>
      <c r="B205" s="69"/>
      <c r="C205" s="69"/>
      <c r="D205" s="69"/>
      <c r="E205" s="58"/>
      <c r="F205" s="58"/>
      <c r="G205" s="58"/>
      <c r="H205" s="58"/>
      <c r="I205" s="58"/>
      <c r="J205" s="69"/>
      <c r="K205" s="69"/>
      <c r="L205" s="69"/>
      <c r="M205" s="69"/>
      <c r="N205" s="69"/>
      <c r="O205" s="69"/>
      <c r="P205" s="69"/>
    </row>
    <row r="206" spans="1:16" ht="14.25">
      <c r="A206" s="69"/>
      <c r="B206" s="69"/>
      <c r="C206" s="69"/>
      <c r="D206" s="69"/>
      <c r="E206" s="96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</row>
    <row r="207" spans="1:16" ht="14.2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</row>
    <row r="208" spans="1:16" ht="14.25">
      <c r="A208" s="69"/>
      <c r="B208" s="69"/>
      <c r="C208" s="69"/>
      <c r="D208" s="69"/>
      <c r="E208" s="69"/>
      <c r="F208" s="69"/>
      <c r="G208" s="100"/>
      <c r="H208" s="100"/>
      <c r="I208" s="69"/>
      <c r="J208" s="69"/>
      <c r="K208" s="69"/>
      <c r="L208" s="69"/>
      <c r="M208" s="69"/>
      <c r="N208" s="69"/>
      <c r="O208" s="69"/>
      <c r="P208" s="69"/>
    </row>
    <row r="209" spans="1:19" ht="14.25">
      <c r="A209" s="69"/>
      <c r="B209" s="69"/>
      <c r="C209" s="69"/>
      <c r="D209" s="69"/>
      <c r="E209" s="69"/>
      <c r="F209" s="69"/>
      <c r="G209" s="100"/>
      <c r="H209" s="100"/>
      <c r="I209" s="69"/>
      <c r="J209" s="69"/>
      <c r="K209" s="69"/>
      <c r="L209" s="69"/>
      <c r="M209" s="69"/>
      <c r="N209" s="69"/>
      <c r="O209" s="69"/>
      <c r="P209" s="69"/>
    </row>
    <row r="210" spans="1:19" ht="14.25">
      <c r="A210" s="69"/>
      <c r="B210" s="69"/>
      <c r="C210" s="69"/>
      <c r="D210" s="69"/>
      <c r="E210" s="69"/>
      <c r="F210" s="69"/>
      <c r="G210" s="100"/>
      <c r="H210" s="100"/>
      <c r="I210" s="69"/>
      <c r="J210" s="69"/>
      <c r="K210" s="69"/>
      <c r="L210" s="69"/>
      <c r="M210" s="69"/>
      <c r="N210" s="69"/>
      <c r="O210" s="69"/>
      <c r="P210" s="69"/>
    </row>
    <row r="211" spans="1:19" ht="15">
      <c r="A211" s="69"/>
      <c r="B211" s="69"/>
      <c r="C211" s="69"/>
      <c r="D211" s="69"/>
      <c r="E211" s="69"/>
      <c r="F211" s="102"/>
      <c r="G211" s="102"/>
      <c r="H211" s="102"/>
      <c r="I211" s="102"/>
      <c r="J211" s="102"/>
      <c r="K211" s="69"/>
      <c r="L211" s="69"/>
      <c r="M211" s="69"/>
      <c r="N211" s="69"/>
      <c r="O211" s="69"/>
      <c r="P211" s="69"/>
    </row>
    <row r="212" spans="1:19" ht="14.2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</row>
    <row r="213" spans="1:19" ht="15">
      <c r="A213" s="69"/>
      <c r="B213" s="69"/>
      <c r="C213" s="69"/>
      <c r="D213" s="69"/>
      <c r="E213" s="58"/>
      <c r="F213" s="95"/>
      <c r="G213" s="95"/>
      <c r="H213" s="95"/>
      <c r="I213" s="95"/>
      <c r="J213" s="95"/>
      <c r="K213" s="95"/>
      <c r="L213" s="95"/>
      <c r="M213" s="95"/>
      <c r="N213" s="95"/>
      <c r="O213" s="69"/>
      <c r="P213" s="69"/>
    </row>
    <row r="214" spans="1:19" ht="22.5" customHeight="1">
      <c r="A214" s="69"/>
      <c r="B214" s="69"/>
      <c r="C214" s="69"/>
      <c r="D214" s="69"/>
      <c r="E214" s="58"/>
      <c r="F214" s="101"/>
      <c r="G214" s="100"/>
      <c r="H214" s="100"/>
      <c r="I214" s="100"/>
      <c r="J214" s="100"/>
      <c r="K214" s="100"/>
      <c r="L214" s="100"/>
      <c r="M214" s="100"/>
      <c r="N214" s="100"/>
      <c r="O214" s="69"/>
      <c r="P214" s="69"/>
    </row>
    <row r="215" spans="1:19" ht="14.25">
      <c r="A215" s="69"/>
      <c r="B215" s="69"/>
      <c r="C215" s="69"/>
      <c r="D215" s="69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69"/>
      <c r="P215" s="69"/>
    </row>
    <row r="216" spans="1:19" ht="15">
      <c r="A216" s="69"/>
      <c r="B216" s="69"/>
      <c r="C216" s="69"/>
      <c r="D216" s="69"/>
      <c r="E216" s="72"/>
      <c r="F216" s="72"/>
      <c r="G216" s="72"/>
      <c r="H216" s="72"/>
      <c r="I216" s="72"/>
      <c r="J216" s="72"/>
      <c r="K216" s="72"/>
      <c r="L216" s="72"/>
      <c r="M216" s="58"/>
      <c r="N216" s="58"/>
      <c r="O216" s="69"/>
      <c r="P216" s="69"/>
    </row>
    <row r="217" spans="1:19" ht="15">
      <c r="A217" s="69"/>
      <c r="B217" s="69"/>
      <c r="C217" s="69"/>
      <c r="D217" s="69"/>
      <c r="E217" s="103"/>
      <c r="F217" s="72"/>
      <c r="G217" s="72"/>
      <c r="H217" s="72"/>
      <c r="I217" s="72"/>
      <c r="J217" s="72"/>
      <c r="K217" s="72"/>
      <c r="L217" s="72"/>
      <c r="M217" s="58"/>
      <c r="N217" s="58"/>
      <c r="O217" s="69"/>
      <c r="P217" s="69"/>
    </row>
    <row r="218" spans="1:19" ht="15">
      <c r="A218" s="69"/>
      <c r="B218" s="69"/>
      <c r="C218" s="69"/>
      <c r="D218" s="69"/>
      <c r="E218" s="103"/>
      <c r="F218" s="72"/>
      <c r="G218" s="72"/>
      <c r="H218" s="72"/>
      <c r="I218" s="72"/>
      <c r="J218" s="72"/>
      <c r="K218" s="72"/>
      <c r="L218" s="72"/>
      <c r="M218" s="69"/>
      <c r="N218" s="69"/>
      <c r="O218" s="69"/>
      <c r="P218" s="69"/>
    </row>
    <row r="219" spans="1:19" ht="14.25">
      <c r="A219" s="69"/>
      <c r="B219" s="69"/>
      <c r="C219" s="69"/>
      <c r="D219" s="69"/>
      <c r="E219" s="58"/>
      <c r="F219" s="58"/>
      <c r="G219" s="69"/>
      <c r="H219" s="69"/>
      <c r="I219" s="69"/>
      <c r="J219" s="69"/>
      <c r="K219" s="69"/>
      <c r="L219" s="69"/>
      <c r="M219" s="69"/>
      <c r="N219" s="69"/>
      <c r="O219" s="69"/>
      <c r="P219" s="69"/>
    </row>
    <row r="220" spans="1:19" ht="18">
      <c r="A220" s="69"/>
      <c r="B220" s="69"/>
      <c r="C220" s="69"/>
      <c r="D220" s="69"/>
      <c r="E220" s="104"/>
      <c r="F220" s="58"/>
      <c r="G220" s="69"/>
      <c r="H220" s="69"/>
      <c r="I220" s="69"/>
      <c r="J220" s="69"/>
      <c r="K220" s="69"/>
      <c r="L220" s="69"/>
      <c r="M220" s="69"/>
      <c r="N220" s="69"/>
      <c r="O220" s="102"/>
      <c r="P220" s="69"/>
    </row>
    <row r="221" spans="1:19" ht="18">
      <c r="A221" s="69"/>
      <c r="B221" s="69"/>
      <c r="C221" s="69"/>
      <c r="D221" s="69"/>
      <c r="E221" s="104"/>
      <c r="F221" s="58"/>
      <c r="G221" s="69"/>
      <c r="H221" s="69"/>
      <c r="I221" s="69"/>
      <c r="J221" s="69"/>
      <c r="K221" s="69"/>
      <c r="L221" s="69"/>
      <c r="M221" s="69"/>
      <c r="N221" s="69"/>
      <c r="O221" s="69"/>
      <c r="P221" s="69"/>
    </row>
    <row r="222" spans="1:19" ht="15">
      <c r="A222" s="69"/>
      <c r="B222" s="69"/>
      <c r="C222" s="69"/>
      <c r="D222" s="69"/>
      <c r="E222" s="69"/>
      <c r="F222" s="102"/>
      <c r="G222" s="102"/>
      <c r="H222" s="102"/>
      <c r="I222" s="102"/>
      <c r="J222" s="102"/>
      <c r="K222" s="102"/>
      <c r="L222" s="102"/>
      <c r="M222" s="102"/>
      <c r="N222" s="102"/>
      <c r="O222" s="69"/>
      <c r="P222" s="69"/>
    </row>
    <row r="223" spans="1:19" ht="14.25">
      <c r="A223" s="69"/>
      <c r="B223" s="69"/>
      <c r="C223" s="69"/>
      <c r="D223" s="69"/>
      <c r="E223" s="105"/>
      <c r="F223" s="105"/>
      <c r="G223" s="69"/>
      <c r="H223" s="69"/>
      <c r="I223" s="69"/>
      <c r="J223" s="69"/>
      <c r="K223" s="69"/>
      <c r="L223" s="69"/>
      <c r="M223" s="69"/>
      <c r="N223" s="69"/>
      <c r="O223" s="69"/>
      <c r="P223" s="105"/>
      <c r="Q223" s="66"/>
      <c r="R223" s="66"/>
      <c r="S223" s="66"/>
    </row>
    <row r="224" spans="1:19" ht="14.25">
      <c r="A224" s="69"/>
      <c r="B224" s="69"/>
      <c r="C224" s="69"/>
      <c r="D224" s="69"/>
      <c r="E224" s="105"/>
      <c r="F224" s="105"/>
      <c r="G224" s="69"/>
      <c r="H224" s="69"/>
      <c r="I224" s="69"/>
      <c r="J224" s="69"/>
      <c r="K224" s="69"/>
      <c r="L224" s="69"/>
      <c r="M224" s="69"/>
      <c r="N224" s="69"/>
      <c r="O224" s="69"/>
      <c r="P224" s="105"/>
      <c r="Q224" s="66"/>
      <c r="R224" s="66"/>
      <c r="S224" s="66"/>
    </row>
    <row r="225" spans="1:16" ht="14.2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</row>
    <row r="226" spans="1:16" ht="14.25">
      <c r="A226" s="69"/>
      <c r="B226" s="69"/>
      <c r="C226" s="69"/>
      <c r="D226" s="69"/>
      <c r="E226" s="69"/>
      <c r="F226" s="70"/>
      <c r="G226" s="105"/>
      <c r="H226" s="105"/>
      <c r="I226" s="105"/>
      <c r="J226" s="105"/>
      <c r="K226" s="105"/>
      <c r="L226" s="105"/>
      <c r="M226" s="105"/>
      <c r="N226" s="105"/>
      <c r="O226" s="105"/>
      <c r="P226" s="69"/>
    </row>
    <row r="227" spans="1:16" ht="22.5" customHeight="1">
      <c r="A227" s="69"/>
      <c r="B227" s="69"/>
      <c r="C227" s="69"/>
      <c r="D227" s="69"/>
      <c r="E227" s="72"/>
      <c r="F227" s="101"/>
      <c r="G227" s="100"/>
      <c r="H227" s="100"/>
      <c r="I227" s="100"/>
      <c r="J227" s="100"/>
      <c r="K227" s="100"/>
      <c r="L227" s="100"/>
      <c r="M227" s="100"/>
      <c r="N227" s="100"/>
      <c r="O227" s="105"/>
      <c r="P227" s="69"/>
    </row>
    <row r="228" spans="1:16" ht="14.2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</row>
    <row r="229" spans="1:16" ht="22.5" customHeight="1">
      <c r="A229" s="69"/>
      <c r="B229" s="69"/>
      <c r="C229" s="69"/>
      <c r="D229" s="69"/>
      <c r="E229" s="69"/>
      <c r="F229" s="101"/>
      <c r="G229" s="100"/>
      <c r="H229" s="100"/>
      <c r="I229" s="100"/>
      <c r="J229" s="100"/>
      <c r="K229" s="100"/>
      <c r="L229" s="100"/>
      <c r="M229" s="100"/>
      <c r="N229" s="100"/>
      <c r="O229" s="69"/>
      <c r="P229" s="69"/>
    </row>
    <row r="230" spans="1:16" ht="14.2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</row>
    <row r="231" spans="1:16" ht="14.25">
      <c r="A231" s="69"/>
      <c r="B231" s="69"/>
      <c r="C231" s="69"/>
      <c r="D231" s="69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69"/>
      <c r="P231" s="69"/>
    </row>
    <row r="232" spans="1:16" ht="14.25" customHeight="1">
      <c r="A232" s="69"/>
      <c r="B232" s="69"/>
      <c r="C232" s="69"/>
      <c r="D232" s="69"/>
      <c r="E232" s="69"/>
      <c r="F232" s="69"/>
      <c r="G232" s="69"/>
      <c r="H232" s="69"/>
      <c r="I232" s="95"/>
      <c r="J232" s="95"/>
      <c r="K232" s="95"/>
      <c r="L232" s="95"/>
      <c r="M232" s="95"/>
      <c r="N232" s="95"/>
      <c r="O232" s="69"/>
      <c r="P232" s="69"/>
    </row>
    <row r="233" spans="1:16" ht="14.25" customHeight="1">
      <c r="A233" s="69"/>
      <c r="B233" s="69"/>
      <c r="C233" s="69"/>
      <c r="D233" s="69"/>
      <c r="E233" s="106"/>
      <c r="F233" s="106"/>
      <c r="G233" s="106"/>
      <c r="H233" s="106"/>
      <c r="I233" s="95"/>
      <c r="J233" s="95"/>
      <c r="K233" s="95"/>
      <c r="L233" s="95"/>
      <c r="M233" s="95"/>
      <c r="N233" s="95"/>
      <c r="O233" s="69"/>
      <c r="P233" s="69"/>
    </row>
    <row r="234" spans="1:16" ht="14.25" customHeight="1">
      <c r="A234" s="69"/>
      <c r="B234" s="69"/>
      <c r="C234" s="69"/>
      <c r="D234" s="69"/>
      <c r="E234" s="105"/>
      <c r="F234" s="105"/>
      <c r="G234" s="105"/>
      <c r="H234" s="105"/>
      <c r="I234" s="95"/>
      <c r="J234" s="95"/>
      <c r="K234" s="95"/>
      <c r="L234" s="95"/>
      <c r="M234" s="95"/>
      <c r="N234" s="95"/>
      <c r="O234" s="69"/>
      <c r="P234" s="69"/>
    </row>
    <row r="235" spans="1:16" ht="14.25" customHeight="1">
      <c r="A235" s="69"/>
      <c r="B235" s="69"/>
      <c r="C235" s="69"/>
      <c r="D235" s="69"/>
      <c r="E235" s="69"/>
      <c r="F235" s="69"/>
      <c r="G235" s="69"/>
      <c r="H235" s="69"/>
      <c r="I235" s="95"/>
      <c r="J235" s="95"/>
      <c r="K235" s="95"/>
      <c r="L235" s="95"/>
      <c r="M235" s="95"/>
      <c r="N235" s="95"/>
      <c r="O235" s="69"/>
      <c r="P235" s="69"/>
    </row>
    <row r="236" spans="1:16" ht="14.25">
      <c r="A236" s="69"/>
      <c r="B236" s="69"/>
      <c r="C236" s="69"/>
      <c r="D236" s="69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69"/>
      <c r="P236" s="69"/>
    </row>
    <row r="237" spans="1:16" ht="14.25">
      <c r="A237" s="69"/>
      <c r="B237" s="69"/>
      <c r="C237" s="69"/>
      <c r="D237" s="69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69"/>
      <c r="P237" s="69"/>
    </row>
    <row r="238" spans="1:16" ht="14.25">
      <c r="A238" s="69"/>
      <c r="B238" s="69"/>
      <c r="C238" s="69"/>
      <c r="D238" s="69"/>
      <c r="E238" s="69"/>
      <c r="F238" s="58"/>
      <c r="G238" s="58"/>
      <c r="H238" s="58"/>
      <c r="I238" s="58"/>
      <c r="J238" s="58"/>
      <c r="K238" s="58"/>
      <c r="L238" s="58"/>
      <c r="M238" s="58"/>
      <c r="N238" s="58"/>
      <c r="O238" s="69"/>
      <c r="P238" s="69"/>
    </row>
    <row r="239" spans="1:16" ht="14.2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</row>
    <row r="240" spans="1:16" ht="14.2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</row>
    <row r="241" spans="1:16" ht="14.25">
      <c r="A241" s="69"/>
      <c r="B241" s="69"/>
      <c r="C241" s="69"/>
      <c r="D241" s="69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69"/>
    </row>
    <row r="242" spans="1:16" ht="14.2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</row>
    <row r="243" spans="1:16" ht="14.2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</row>
    <row r="244" spans="1:16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</row>
    <row r="245" spans="1:16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107"/>
      <c r="M245" s="58"/>
      <c r="N245" s="58"/>
      <c r="O245" s="108"/>
      <c r="P245" s="108"/>
    </row>
    <row r="246" spans="1:16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</row>
    <row r="247" spans="1:16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107"/>
      <c r="M247" s="58"/>
      <c r="N247" s="58"/>
      <c r="O247" s="108"/>
      <c r="P247" s="108"/>
    </row>
    <row r="248" spans="1:16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</row>
    <row r="249" spans="1:16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</row>
    <row r="250" spans="1:16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</row>
    <row r="251" spans="1:16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</row>
    <row r="252" spans="1:16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</row>
    <row r="253" spans="1:16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</row>
    <row r="254" spans="1:16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</row>
    <row r="255" spans="1:16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</row>
    <row r="256" spans="1:16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</row>
    <row r="257" spans="1:16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</row>
    <row r="258" spans="1:16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</row>
    <row r="259" spans="1:16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</row>
    <row r="260" spans="1:16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</row>
    <row r="261" spans="1:16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</row>
    <row r="262" spans="1:16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</row>
    <row r="263" spans="1:16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</row>
    <row r="264" spans="1:16" ht="12.75" customHeight="1">
      <c r="A264" s="58"/>
      <c r="B264" s="58"/>
      <c r="C264" s="58"/>
      <c r="D264" s="5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58"/>
    </row>
    <row r="265" spans="1:16" ht="12.75" customHeight="1">
      <c r="A265" s="58"/>
      <c r="B265" s="58"/>
      <c r="C265" s="58"/>
      <c r="D265" s="110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58"/>
    </row>
    <row r="266" spans="1:16" ht="12.75" customHeight="1">
      <c r="A266" s="58"/>
      <c r="B266" s="58"/>
      <c r="C266" s="58"/>
      <c r="D266" s="110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58"/>
    </row>
    <row r="267" spans="1:16" ht="12.75" customHeight="1">
      <c r="A267" s="58"/>
      <c r="B267" s="58"/>
      <c r="C267" s="58"/>
      <c r="D267" s="110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58"/>
    </row>
    <row r="268" spans="1:16" ht="12.75" customHeight="1">
      <c r="A268" s="58"/>
      <c r="B268" s="58"/>
      <c r="C268" s="58"/>
      <c r="D268" s="110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58"/>
    </row>
    <row r="269" spans="1:16" ht="12.75" customHeight="1">
      <c r="A269" s="58"/>
      <c r="B269" s="58"/>
      <c r="C269" s="58"/>
      <c r="D269" s="5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58"/>
    </row>
    <row r="270" spans="1:16" ht="34.5" customHeight="1">
      <c r="A270" s="58"/>
      <c r="B270" s="58"/>
      <c r="C270" s="58"/>
      <c r="D270" s="5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58"/>
    </row>
    <row r="271" spans="1:16" ht="20.25">
      <c r="A271" s="111"/>
      <c r="B271" s="111"/>
      <c r="C271" s="111"/>
      <c r="D271" s="111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1"/>
    </row>
    <row r="272" spans="1:16" ht="20.25">
      <c r="A272" s="111"/>
      <c r="B272" s="111"/>
      <c r="C272" s="111"/>
      <c r="D272" s="111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1"/>
    </row>
    <row r="273" spans="1:16" ht="20.25">
      <c r="A273" s="111"/>
      <c r="B273" s="111"/>
      <c r="C273" s="111"/>
      <c r="D273" s="111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1"/>
    </row>
    <row r="274" spans="1:16" ht="20.2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1:16" ht="20.2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1:16" ht="20.2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1:16" ht="20.2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1:16" ht="20.25">
      <c r="A278" s="111"/>
      <c r="B278" s="111"/>
      <c r="C278" s="111"/>
      <c r="D278" s="111"/>
      <c r="E278" s="111"/>
      <c r="F278" s="111"/>
      <c r="G278" s="111"/>
      <c r="H278" s="111"/>
      <c r="I278" s="111"/>
      <c r="J278" s="113"/>
      <c r="K278" s="113"/>
      <c r="L278" s="113"/>
      <c r="M278" s="113"/>
      <c r="N278" s="113"/>
      <c r="O278" s="113"/>
      <c r="P278" s="111"/>
    </row>
    <row r="279" spans="1:16" ht="20.2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1:16" ht="20.25">
      <c r="A280" s="111"/>
      <c r="B280" s="111"/>
      <c r="C280" s="111"/>
      <c r="D280" s="111"/>
      <c r="E280" s="111"/>
      <c r="F280" s="111"/>
      <c r="G280" s="111"/>
      <c r="H280" s="111"/>
      <c r="I280" s="111"/>
      <c r="J280" s="113"/>
      <c r="K280" s="113"/>
      <c r="L280" s="113"/>
      <c r="M280" s="113"/>
      <c r="N280" s="113"/>
      <c r="O280" s="113"/>
      <c r="P280" s="111"/>
    </row>
    <row r="281" spans="1:16" ht="20.2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1:16" ht="20.2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1:16" ht="20.25">
      <c r="A283" s="111"/>
      <c r="B283" s="111"/>
      <c r="C283" s="111"/>
      <c r="D283" s="111"/>
      <c r="E283" s="111"/>
      <c r="F283" s="111"/>
      <c r="G283" s="111"/>
      <c r="H283" s="113"/>
      <c r="I283" s="113"/>
      <c r="J283" s="114"/>
      <c r="K283" s="114"/>
      <c r="L283" s="114"/>
      <c r="M283" s="114"/>
      <c r="N283" s="114"/>
      <c r="O283" s="114"/>
      <c r="P283" s="111"/>
    </row>
    <row r="284" spans="1:16" ht="20.2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5"/>
      <c r="N284" s="115"/>
      <c r="O284" s="115"/>
      <c r="P284" s="111"/>
    </row>
    <row r="285" spans="1:16" ht="20.25">
      <c r="A285" s="111"/>
      <c r="B285" s="111"/>
      <c r="C285" s="111"/>
      <c r="D285" s="111"/>
      <c r="E285" s="111"/>
      <c r="F285" s="111"/>
      <c r="G285" s="111"/>
      <c r="H285" s="113"/>
      <c r="I285" s="113"/>
      <c r="J285" s="111"/>
      <c r="K285" s="111"/>
      <c r="L285" s="111"/>
      <c r="M285" s="111"/>
      <c r="N285" s="111"/>
      <c r="O285" s="111"/>
      <c r="P285" s="111"/>
    </row>
    <row r="286" spans="1:16" ht="20.2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1:16" ht="20.25">
      <c r="A287" s="111"/>
      <c r="B287" s="111"/>
      <c r="C287" s="111"/>
      <c r="D287" s="111"/>
      <c r="E287" s="111"/>
      <c r="F287" s="115"/>
      <c r="G287" s="111"/>
      <c r="H287" s="111"/>
      <c r="I287" s="113"/>
      <c r="J287" s="113"/>
      <c r="K287" s="113"/>
      <c r="L287" s="113"/>
      <c r="M287" s="113"/>
      <c r="N287" s="111"/>
      <c r="O287" s="111"/>
      <c r="P287" s="111"/>
    </row>
    <row r="288" spans="1:16" ht="20.2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1:16" ht="20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111"/>
      <c r="N289" s="111"/>
      <c r="O289" s="111"/>
      <c r="P289" s="111"/>
    </row>
    <row r="290" spans="1:16" ht="20.25">
      <c r="A290" s="58"/>
      <c r="B290" s="58"/>
      <c r="C290" s="58"/>
      <c r="D290" s="58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1:16" ht="20.25">
      <c r="A291" s="58"/>
      <c r="B291" s="58"/>
      <c r="C291" s="58"/>
      <c r="D291" s="58"/>
      <c r="E291" s="116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1:16" ht="20.25">
      <c r="A292" s="58"/>
      <c r="B292" s="58"/>
      <c r="C292" s="58"/>
      <c r="D292" s="58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1:16" ht="20.25">
      <c r="A293" s="58"/>
      <c r="B293" s="58"/>
      <c r="C293" s="58"/>
      <c r="D293" s="58"/>
      <c r="E293" s="111"/>
      <c r="F293" s="111"/>
      <c r="G293" s="111"/>
      <c r="H293" s="111"/>
      <c r="I293" s="111"/>
      <c r="J293" s="111"/>
      <c r="K293" s="58"/>
      <c r="L293" s="58"/>
      <c r="M293" s="117"/>
      <c r="N293" s="117"/>
      <c r="O293" s="117"/>
      <c r="P293" s="58"/>
    </row>
    <row r="294" spans="1:16" ht="20.25">
      <c r="A294" s="58"/>
      <c r="B294" s="58"/>
      <c r="C294" s="58"/>
      <c r="D294" s="58"/>
      <c r="E294" s="111"/>
      <c r="F294" s="111"/>
      <c r="G294" s="111"/>
      <c r="H294" s="111"/>
      <c r="I294" s="111"/>
      <c r="J294" s="111"/>
      <c r="K294" s="111"/>
      <c r="L294" s="111"/>
      <c r="M294" s="117"/>
      <c r="N294" s="117"/>
      <c r="O294" s="117"/>
      <c r="P294" s="58"/>
    </row>
    <row r="295" spans="1:16" ht="18">
      <c r="A295" s="58"/>
      <c r="B295" s="58"/>
      <c r="C295" s="58"/>
      <c r="D295" s="58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58"/>
    </row>
    <row r="296" spans="1:16" ht="18">
      <c r="A296" s="58"/>
      <c r="B296" s="58"/>
      <c r="C296" s="58"/>
      <c r="D296" s="58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58"/>
    </row>
    <row r="297" spans="1:16" ht="18">
      <c r="A297" s="58"/>
      <c r="B297" s="58"/>
      <c r="C297" s="58"/>
      <c r="D297" s="58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58"/>
    </row>
    <row r="298" spans="1:16" ht="18">
      <c r="A298" s="58"/>
      <c r="B298" s="58"/>
      <c r="C298" s="58"/>
      <c r="D298" s="58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58"/>
    </row>
    <row r="299" spans="1:16" ht="18">
      <c r="A299" s="58"/>
      <c r="B299" s="58"/>
      <c r="C299" s="58"/>
      <c r="D299" s="58"/>
      <c r="E299" s="117"/>
      <c r="F299" s="117"/>
      <c r="G299" s="117"/>
      <c r="H299" s="117"/>
      <c r="I299" s="117"/>
      <c r="J299" s="117"/>
      <c r="K299" s="58"/>
      <c r="L299" s="58"/>
      <c r="M299" s="58"/>
      <c r="N299" s="58"/>
      <c r="O299" s="58"/>
      <c r="P299" s="58"/>
    </row>
    <row r="300" spans="1:16" ht="18">
      <c r="A300" s="58"/>
      <c r="B300" s="58"/>
      <c r="C300" s="58"/>
      <c r="D300" s="58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58"/>
    </row>
    <row r="301" spans="1:16" ht="18">
      <c r="A301" s="58"/>
      <c r="B301" s="58"/>
      <c r="C301" s="58"/>
      <c r="D301" s="58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58"/>
    </row>
    <row r="302" spans="1:16" ht="18">
      <c r="A302" s="58"/>
      <c r="B302" s="58"/>
      <c r="C302" s="58"/>
      <c r="D302" s="58"/>
      <c r="E302" s="117"/>
      <c r="F302" s="117"/>
      <c r="G302" s="117"/>
      <c r="H302" s="117"/>
      <c r="I302" s="117"/>
      <c r="J302" s="117"/>
      <c r="K302" s="58"/>
      <c r="L302" s="117"/>
      <c r="M302" s="117"/>
      <c r="N302" s="117"/>
      <c r="O302" s="117"/>
      <c r="P302" s="58"/>
    </row>
    <row r="303" spans="1:16" ht="18">
      <c r="A303" s="58"/>
      <c r="B303" s="58"/>
      <c r="C303" s="58"/>
      <c r="D303" s="58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58"/>
    </row>
    <row r="304" spans="1:16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</row>
    <row r="305" spans="1:16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</row>
    <row r="306" spans="1:16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</row>
    <row r="307" spans="1:16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</row>
    <row r="308" spans="1:16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</row>
    <row r="309" spans="1:16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</row>
    <row r="310" spans="1:16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</row>
    <row r="311" spans="1:16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</row>
    <row r="312" spans="1:16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</row>
    <row r="313" spans="1:16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</row>
    <row r="314" spans="1:16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</row>
    <row r="315" spans="1:16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</row>
    <row r="316" spans="1:16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</row>
    <row r="317" spans="1:16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</row>
    <row r="318" spans="1:16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</row>
  </sheetData>
  <sheetProtection password="C087" sheet="1" objects="1" scenarios="1" selectLockedCells="1"/>
  <mergeCells count="219">
    <mergeCell ref="M139:O140"/>
    <mergeCell ref="M141:O141"/>
    <mergeCell ref="E144:F144"/>
    <mergeCell ref="F137:G137"/>
    <mergeCell ref="H137:L137"/>
    <mergeCell ref="M137:O137"/>
    <mergeCell ref="F138:G138"/>
    <mergeCell ref="H138:I138"/>
    <mergeCell ref="J138:L138"/>
    <mergeCell ref="M138:O138"/>
    <mergeCell ref="F135:G135"/>
    <mergeCell ref="H135:L135"/>
    <mergeCell ref="M135:O135"/>
    <mergeCell ref="F136:G136"/>
    <mergeCell ref="H136:L136"/>
    <mergeCell ref="M136:O136"/>
    <mergeCell ref="F133:G133"/>
    <mergeCell ref="H133:L133"/>
    <mergeCell ref="M133:O133"/>
    <mergeCell ref="F134:G134"/>
    <mergeCell ref="H134:L134"/>
    <mergeCell ref="M134:O134"/>
    <mergeCell ref="F131:G131"/>
    <mergeCell ref="H131:L131"/>
    <mergeCell ref="M131:O131"/>
    <mergeCell ref="F132:G132"/>
    <mergeCell ref="H132:L132"/>
    <mergeCell ref="M132:O132"/>
    <mergeCell ref="F129:G129"/>
    <mergeCell ref="H129:L129"/>
    <mergeCell ref="M129:O129"/>
    <mergeCell ref="F130:G130"/>
    <mergeCell ref="H130:L130"/>
    <mergeCell ref="M130:O130"/>
    <mergeCell ref="F127:G127"/>
    <mergeCell ref="H127:L127"/>
    <mergeCell ref="M127:O127"/>
    <mergeCell ref="F128:G128"/>
    <mergeCell ref="H128:L128"/>
    <mergeCell ref="M128:O128"/>
    <mergeCell ref="F125:G125"/>
    <mergeCell ref="H125:L125"/>
    <mergeCell ref="M125:O125"/>
    <mergeCell ref="F126:G126"/>
    <mergeCell ref="H126:L126"/>
    <mergeCell ref="M126:O126"/>
    <mergeCell ref="F123:G123"/>
    <mergeCell ref="H123:L123"/>
    <mergeCell ref="M123:O123"/>
    <mergeCell ref="F124:G124"/>
    <mergeCell ref="H124:L124"/>
    <mergeCell ref="M124:O124"/>
    <mergeCell ref="F121:G121"/>
    <mergeCell ref="H121:L121"/>
    <mergeCell ref="M121:O121"/>
    <mergeCell ref="F122:G122"/>
    <mergeCell ref="H122:L122"/>
    <mergeCell ref="M122:O122"/>
    <mergeCell ref="F119:G119"/>
    <mergeCell ref="H119:L119"/>
    <mergeCell ref="M119:O119"/>
    <mergeCell ref="F120:G120"/>
    <mergeCell ref="H120:L120"/>
    <mergeCell ref="M120:O120"/>
    <mergeCell ref="F117:G117"/>
    <mergeCell ref="H117:L117"/>
    <mergeCell ref="M117:O117"/>
    <mergeCell ref="F118:G118"/>
    <mergeCell ref="H118:L118"/>
    <mergeCell ref="M118:O118"/>
    <mergeCell ref="F115:G115"/>
    <mergeCell ref="H115:L115"/>
    <mergeCell ref="M115:O115"/>
    <mergeCell ref="F116:G116"/>
    <mergeCell ref="H116:L116"/>
    <mergeCell ref="M116:O116"/>
    <mergeCell ref="F113:G113"/>
    <mergeCell ref="H113:L113"/>
    <mergeCell ref="M113:O113"/>
    <mergeCell ref="F114:G114"/>
    <mergeCell ref="H114:L114"/>
    <mergeCell ref="M114:O114"/>
    <mergeCell ref="F111:G111"/>
    <mergeCell ref="H111:L111"/>
    <mergeCell ref="M111:O111"/>
    <mergeCell ref="F112:G112"/>
    <mergeCell ref="H112:L112"/>
    <mergeCell ref="M112:O112"/>
    <mergeCell ref="F109:G109"/>
    <mergeCell ref="H109:L109"/>
    <mergeCell ref="M109:O109"/>
    <mergeCell ref="F110:G110"/>
    <mergeCell ref="H110:L110"/>
    <mergeCell ref="M110:O110"/>
    <mergeCell ref="E34:I37"/>
    <mergeCell ref="K34:O37"/>
    <mergeCell ref="A39:P39"/>
    <mergeCell ref="A40:A71"/>
    <mergeCell ref="F40:J40"/>
    <mergeCell ref="L40:O40"/>
    <mergeCell ref="A17:A38"/>
    <mergeCell ref="C20:P20"/>
    <mergeCell ref="C21:I21"/>
    <mergeCell ref="K21:N21"/>
    <mergeCell ref="C22:L22"/>
    <mergeCell ref="O22:P22"/>
    <mergeCell ref="E55:O56"/>
    <mergeCell ref="K68:O68"/>
    <mergeCell ref="K70:O70"/>
    <mergeCell ref="K69:O69"/>
    <mergeCell ref="E61:I65"/>
    <mergeCell ref="K61:O65"/>
    <mergeCell ref="C26:O26"/>
    <mergeCell ref="C27:O27"/>
    <mergeCell ref="C28:O28"/>
    <mergeCell ref="C29:O29"/>
    <mergeCell ref="C30:O30"/>
    <mergeCell ref="E67:O67"/>
    <mergeCell ref="E14:I14"/>
    <mergeCell ref="J14:K14"/>
    <mergeCell ref="L14:P14"/>
    <mergeCell ref="B15:E15"/>
    <mergeCell ref="F15:P15"/>
    <mergeCell ref="A16:P16"/>
    <mergeCell ref="A10:A15"/>
    <mergeCell ref="B10:D10"/>
    <mergeCell ref="E10:I10"/>
    <mergeCell ref="J10:K10"/>
    <mergeCell ref="L10:P10"/>
    <mergeCell ref="B13:D13"/>
    <mergeCell ref="K13:P13"/>
    <mergeCell ref="B14:D14"/>
    <mergeCell ref="B11:E11"/>
    <mergeCell ref="F11:O11"/>
    <mergeCell ref="B12:D12"/>
    <mergeCell ref="L12:P12"/>
    <mergeCell ref="E12:I12"/>
    <mergeCell ref="J12:K12"/>
    <mergeCell ref="F13:H13"/>
    <mergeCell ref="B7:E7"/>
    <mergeCell ref="G7:I7"/>
    <mergeCell ref="K7:P7"/>
    <mergeCell ref="G8:I8"/>
    <mergeCell ref="K8:P8"/>
    <mergeCell ref="A9:P9"/>
    <mergeCell ref="A1:A8"/>
    <mergeCell ref="B1:E3"/>
    <mergeCell ref="F1:J2"/>
    <mergeCell ref="K1:K2"/>
    <mergeCell ref="L1:P1"/>
    <mergeCell ref="L2:O2"/>
    <mergeCell ref="L3:P3"/>
    <mergeCell ref="B4:E6"/>
    <mergeCell ref="F5:P5"/>
    <mergeCell ref="F6:P6"/>
    <mergeCell ref="F108:G108"/>
    <mergeCell ref="H108:L108"/>
    <mergeCell ref="M108:O108"/>
    <mergeCell ref="A92:P93"/>
    <mergeCell ref="J98:O102"/>
    <mergeCell ref="E42:I42"/>
    <mergeCell ref="J42:O42"/>
    <mergeCell ref="E43:O43"/>
    <mergeCell ref="I68:J68"/>
    <mergeCell ref="E58:H58"/>
    <mergeCell ref="H59:O59"/>
    <mergeCell ref="F59:G59"/>
    <mergeCell ref="I58:O58"/>
    <mergeCell ref="E54:O54"/>
    <mergeCell ref="E53:O53"/>
    <mergeCell ref="H49:M49"/>
    <mergeCell ref="E50:F50"/>
    <mergeCell ref="H50:M50"/>
    <mergeCell ref="E51:F51"/>
    <mergeCell ref="H51:M51"/>
    <mergeCell ref="E45:F45"/>
    <mergeCell ref="H45:M45"/>
    <mergeCell ref="E46:F46"/>
    <mergeCell ref="H46:M46"/>
    <mergeCell ref="A91:P91"/>
    <mergeCell ref="A75:P75"/>
    <mergeCell ref="B77:E77"/>
    <mergeCell ref="F77:H77"/>
    <mergeCell ref="I77:P77"/>
    <mergeCell ref="A78:P80"/>
    <mergeCell ref="G81:J81"/>
    <mergeCell ref="F107:G107"/>
    <mergeCell ref="H107:L107"/>
    <mergeCell ref="M107:O107"/>
    <mergeCell ref="E101:I101"/>
    <mergeCell ref="E102:I102"/>
    <mergeCell ref="E104:O105"/>
    <mergeCell ref="F106:G106"/>
    <mergeCell ref="H106:L106"/>
    <mergeCell ref="M106:O106"/>
    <mergeCell ref="C17:P17"/>
    <mergeCell ref="C18:P18"/>
    <mergeCell ref="C19:P19"/>
    <mergeCell ref="A72:P74"/>
    <mergeCell ref="G82:J82"/>
    <mergeCell ref="A84:P85"/>
    <mergeCell ref="A86:P86"/>
    <mergeCell ref="A87:P88"/>
    <mergeCell ref="A89:P90"/>
    <mergeCell ref="E47:F47"/>
    <mergeCell ref="H47:M47"/>
    <mergeCell ref="E48:F48"/>
    <mergeCell ref="H48:M48"/>
    <mergeCell ref="E49:F49"/>
    <mergeCell ref="C31:O31"/>
    <mergeCell ref="E23:P23"/>
    <mergeCell ref="C24:I24"/>
    <mergeCell ref="J24:K24"/>
    <mergeCell ref="L24:P24"/>
    <mergeCell ref="C25:E25"/>
    <mergeCell ref="F25:H25"/>
    <mergeCell ref="M25:P25"/>
    <mergeCell ref="C23:D23"/>
    <mergeCell ref="C32:O32"/>
  </mergeCells>
  <hyperlinks>
    <hyperlink ref="L14" r:id="rId1"/>
  </hyperlinks>
  <pageMargins left="0.70866141732283472" right="0.70866141732283472" top="0.74803149606299213" bottom="0.74803149606299213" header="0.31496062992125984" footer="0.31496062992125984"/>
  <pageSetup paperSize="9" scale="62" fitToHeight="2" orientation="portrait" r:id="rId2"/>
  <rowBreaks count="3" manualBreakCount="3">
    <brk id="71" max="15" man="1"/>
    <brk id="146" max="15" man="1"/>
    <brk id="2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uz student_KW24</vt:lpstr>
      <vt:lpstr>'uz student_KW24'!Obszar_wydruku</vt:lpstr>
    </vt:vector>
  </TitlesOfParts>
  <Company>Gwardia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jakubczyk</dc:creator>
  <cp:lastModifiedBy>Tomek</cp:lastModifiedBy>
  <cp:lastPrinted>2023-03-08T09:37:25Z</cp:lastPrinted>
  <dcterms:created xsi:type="dcterms:W3CDTF">2000-04-01T12:30:52Z</dcterms:created>
  <dcterms:modified xsi:type="dcterms:W3CDTF">2024-03-20T12:36:30Z</dcterms:modified>
</cp:coreProperties>
</file>